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F35" i="1" l="1"/>
  <c r="J30" i="1" l="1"/>
  <c r="J29" i="1"/>
  <c r="H23" i="1" l="1"/>
  <c r="I23" i="1"/>
  <c r="J23" i="1"/>
  <c r="G23" i="1"/>
  <c r="J39" i="1" l="1"/>
  <c r="G39" i="1"/>
  <c r="I31" i="1"/>
  <c r="I39" i="1" s="1"/>
  <c r="H31" i="1"/>
  <c r="H39" i="1" s="1"/>
  <c r="H38" i="1"/>
  <c r="I38" i="1"/>
  <c r="J38" i="1"/>
  <c r="H37" i="1"/>
  <c r="I37" i="1"/>
  <c r="J37" i="1"/>
  <c r="G37" i="1"/>
  <c r="G30" i="1"/>
  <c r="G38" i="1" s="1"/>
  <c r="F43" i="1"/>
  <c r="E35" i="1"/>
  <c r="J35" i="1"/>
  <c r="H35" i="1" l="1"/>
  <c r="I35" i="1"/>
  <c r="G35" i="1"/>
  <c r="J27" i="1"/>
  <c r="G43" i="1" l="1"/>
  <c r="E43" i="1" l="1"/>
  <c r="J43" i="1" l="1"/>
  <c r="H43" i="1"/>
  <c r="I43" i="1"/>
  <c r="E27" i="1"/>
  <c r="F27" i="1" l="1"/>
  <c r="I27" i="1"/>
  <c r="H27" i="1"/>
  <c r="G27" i="1"/>
</calcChain>
</file>

<file path=xl/sharedStrings.xml><?xml version="1.0" encoding="utf-8"?>
<sst xmlns="http://schemas.openxmlformats.org/spreadsheetml/2006/main" count="101" uniqueCount="75">
  <si>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</si>
  <si>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</si>
  <si>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</si>
  <si>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</si>
  <si>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</si>
  <si>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</si>
  <si>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</si>
  <si>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</si>
  <si>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</si>
  <si>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</si>
  <si>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</si>
  <si>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</si>
  <si>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</si>
  <si>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</si>
  <si>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</si>
  <si>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</si>
  <si>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</si>
  <si>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</si>
  <si>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</si>
  <si>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</si>
  <si>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</si>
  <si>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</si>
  <si>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</si>
  <si>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</si>
  <si>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</si>
  <si>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</si>
  <si>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</si>
  <si>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</si>
  <si>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</si>
  <si>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</si>
  <si>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</si>
  <si>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</si>
  <si>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</si>
  <si>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</si>
  <si>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</si>
  <si>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</si>
  <si>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</si>
  <si>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</si>
  <si>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</si>
  <si>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1 блюдо</t>
  </si>
  <si>
    <t>2 блюдо</t>
  </si>
  <si>
    <t>гарнир</t>
  </si>
  <si>
    <t>Хлеб ржаной</t>
  </si>
  <si>
    <t>хлеб</t>
  </si>
  <si>
    <t>десерт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</si>
  <si>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</si>
  <si>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</si>
  <si>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</si>
  <si>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</si>
  <si>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</si>
  <si>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</si>
  <si>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йодированная)150/50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</si>
  <si>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80/40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</si>
  <si>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70/30</t>
    </r>
  </si>
  <si>
    <t>выпечка</t>
  </si>
  <si>
    <t>5.3</t>
  </si>
  <si>
    <t>4.7</t>
  </si>
  <si>
    <t>28.8</t>
  </si>
  <si>
    <t>Чай с сахаром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</si>
  <si>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</si>
  <si>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</si>
  <si>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</si>
  <si>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</si>
  <si>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</si>
  <si>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</si>
  <si>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</si>
  <si>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</si>
  <si>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</si>
  <si>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</si>
  <si>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 xml:space="preserve">Завтрак 2 </t>
  </si>
  <si>
    <t>Булочка "Сдобные"</t>
  </si>
  <si>
    <t>Йогурт молочный</t>
  </si>
  <si>
    <t>4</t>
  </si>
  <si>
    <t>15</t>
  </si>
  <si>
    <t>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</si>
</sst>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8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14" fillId="0" borderId="2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9" fillId="0" borderId="12" xfId="0" applyFont="1" applyFill="1" applyBorder="1"/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1" fillId="0" borderId="12" xfId="1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3" fillId="0" borderId="12" xfId="0" applyNumberFormat="1" applyFont="1" applyFill="1" applyBorder="1" applyProtection="1">
      <protection locked="0"/>
    </xf>
    <xf numFmtId="2" fontId="9" fillId="0" borderId="12" xfId="0" applyNumberFormat="1" applyFont="1" applyFill="1" applyBorder="1" applyProtection="1">
      <protection locked="0"/>
    </xf>
    <xf numFmtId="2" fontId="9" fillId="0" borderId="14" xfId="0" applyNumberFormat="1" applyFont="1" applyFill="1" applyBorder="1" applyProtection="1"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0" applyFont="1" applyFill="1" applyBorder="1"/>
    <xf numFmtId="0" fontId="2" fillId="0" borderId="0" xfId="0" applyFont="1" applyAlignment="1">
      <alignment vertical="center" wrapText="1"/>
    </xf>
    <xf numFmtId="2" fontId="14" fillId="0" borderId="26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2" fontId="14" fillId="0" borderId="0" xfId="1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22" xfId="0" applyFont="1" applyFill="1" applyBorder="1"/>
    <xf numFmtId="0" fontId="7" fillId="0" borderId="16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4" fillId="2" borderId="28" xfId="0" applyFont="1" applyFill="1" applyBorder="1"/>
    <xf numFmtId="2" fontId="14" fillId="0" borderId="29" xfId="1" applyNumberFormat="1" applyFont="1" applyFill="1" applyBorder="1" applyAlignment="1">
      <alignment horizontal="center" vertical="center"/>
    </xf>
    <xf numFmtId="0" fontId="9" fillId="0" borderId="13" xfId="0" applyFont="1" applyFill="1" applyBorder="1" applyProtection="1">
      <protection locked="0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7" xfId="0" applyFont="1" applyFill="1" applyBorder="1"/>
    <xf numFmtId="164" fontId="16" fillId="0" borderId="12" xfId="0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left" vertical="center" wrapText="1"/>
    </xf>
    <xf numFmtId="164" fontId="18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Protection="1">
      <protection locked="0"/>
    </xf>
    <xf numFmtId="164" fontId="16" fillId="0" borderId="12" xfId="0" applyNumberFormat="1" applyFont="1" applyFill="1" applyBorder="1" applyAlignment="1">
      <alignment horizontal="center"/>
    </xf>
    <xf numFmtId="164" fontId="19" fillId="0" borderId="16" xfId="1" applyNumberFormat="1" applyFont="1" applyFill="1" applyBorder="1" applyAlignment="1">
      <alignment horizontal="center" vertical="center"/>
    </xf>
    <xf numFmtId="164" fontId="19" fillId="0" borderId="26" xfId="1" applyNumberFormat="1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21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9" fillId="0" borderId="2" xfId="0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32" zoomScaleNormal="100" workbookViewId="0">
      <selection activeCell="G37" sqref="G37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60" t="s">
        <v>3</v>
      </c>
      <c r="B5" s="61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62" t="s">
        <v>5</v>
      </c>
      <c r="B6" s="63"/>
      <c r="D6" s="123" t="s">
        <v>37</v>
      </c>
      <c r="E6" s="123"/>
      <c r="F6" s="123"/>
      <c r="G6" s="123"/>
      <c r="H6" s="123"/>
      <c r="I6" s="123"/>
      <c r="J6" s="123"/>
      <c r="K6" s="123"/>
    </row>
    <row r="7" spans="1:11" x14ac:dyDescent="0.25">
      <c r="A7" s="5"/>
      <c r="B7" s="5"/>
      <c r="D7" s="59">
        <v>45008</v>
      </c>
      <c r="E7" s="58"/>
      <c r="F7" s="58"/>
      <c r="G7" s="58"/>
      <c r="H7" s="58"/>
      <c r="I7" s="58"/>
      <c r="J7" s="58"/>
      <c r="K7" s="58"/>
    </row>
    <row r="8" spans="1:11" ht="15.75" thickBot="1" x14ac:dyDescent="0.3">
      <c r="D8" s="127" t="s">
        <v>6</v>
      </c>
      <c r="E8" s="127"/>
      <c r="F8" s="127"/>
      <c r="G8" s="127"/>
      <c r="H8" s="127"/>
      <c r="I8" s="127"/>
      <c r="J8" s="127"/>
      <c r="K8" s="85"/>
    </row>
    <row r="9" spans="1:11" x14ac:dyDescent="0.25">
      <c r="A9" s="8" t="s">
        <v>7</v>
      </c>
      <c r="B9" s="124" t="s">
        <v>8</v>
      </c>
      <c r="C9" s="125"/>
      <c r="D9" s="126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101"/>
      <c r="C12" s="30"/>
      <c r="D12" s="31" t="s">
        <v>20</v>
      </c>
      <c r="E12" s="17"/>
      <c r="F12" s="32"/>
      <c r="G12" s="33"/>
      <c r="H12" s="33"/>
      <c r="I12" s="33"/>
      <c r="J12" s="34"/>
      <c r="K12" s="22"/>
    </row>
    <row r="13" spans="1:11" ht="38.25" x14ac:dyDescent="0.25">
      <c r="A13" s="29"/>
      <c r="B13" s="67" t="s">
        <v>21</v>
      </c>
      <c r="C13" s="64">
        <v>330</v>
      </c>
      <c r="D13" s="79" t="s">
        <v>50</v>
      </c>
      <c r="E13" s="64">
        <v>180</v>
      </c>
      <c r="F13" s="102">
        <v>46</v>
      </c>
      <c r="G13" s="35">
        <v>362.67</v>
      </c>
      <c r="H13" s="103">
        <v>17.78</v>
      </c>
      <c r="I13" s="35">
        <v>17.77</v>
      </c>
      <c r="J13" s="36">
        <v>37.51</v>
      </c>
      <c r="K13" s="22"/>
    </row>
    <row r="14" spans="1:11" ht="15.75" x14ac:dyDescent="0.25">
      <c r="A14" s="29"/>
      <c r="B14" s="67" t="s">
        <v>22</v>
      </c>
      <c r="C14" s="64">
        <v>462</v>
      </c>
      <c r="D14" s="65" t="s">
        <v>49</v>
      </c>
      <c r="E14" s="66">
        <v>200</v>
      </c>
      <c r="F14" s="102">
        <v>7</v>
      </c>
      <c r="G14" s="37">
        <v>64</v>
      </c>
      <c r="H14" s="38">
        <v>1.6</v>
      </c>
      <c r="I14" s="37">
        <v>1.3</v>
      </c>
      <c r="J14" s="39">
        <v>11.5</v>
      </c>
      <c r="K14" s="22"/>
    </row>
    <row r="15" spans="1:11" ht="15.75" x14ac:dyDescent="0.25">
      <c r="A15" s="29"/>
      <c r="B15" s="67" t="s">
        <v>43</v>
      </c>
      <c r="C15" s="64" t="s">
        <v>74</v>
      </c>
      <c r="D15" s="104" t="s">
        <v>38</v>
      </c>
      <c r="E15" s="66">
        <v>30</v>
      </c>
      <c r="F15" s="102">
        <v>3</v>
      </c>
      <c r="G15" s="37">
        <v>70.5</v>
      </c>
      <c r="H15" s="38">
        <v>2.2799999999999998</v>
      </c>
      <c r="I15" s="37">
        <v>0.24</v>
      </c>
      <c r="J15" s="39">
        <v>14.76</v>
      </c>
      <c r="K15" s="22"/>
    </row>
    <row r="16" spans="1:11" ht="15.75" x14ac:dyDescent="0.25">
      <c r="A16" s="29"/>
      <c r="B16" s="97" t="s">
        <v>44</v>
      </c>
      <c r="C16" s="98">
        <v>459</v>
      </c>
      <c r="D16" s="92" t="s">
        <v>71</v>
      </c>
      <c r="E16" s="99">
        <v>180</v>
      </c>
      <c r="F16" s="107">
        <v>29</v>
      </c>
      <c r="G16" s="37">
        <v>137.34</v>
      </c>
      <c r="H16" s="38">
        <v>5.04</v>
      </c>
      <c r="I16" s="37">
        <v>4.8899999999999997</v>
      </c>
      <c r="J16" s="39">
        <v>18.36</v>
      </c>
      <c r="K16" s="22"/>
    </row>
    <row r="17" spans="1:11" ht="15.75" x14ac:dyDescent="0.25">
      <c r="A17" s="41"/>
      <c r="B17" s="122"/>
      <c r="C17" s="98"/>
      <c r="D17" s="69" t="s">
        <v>23</v>
      </c>
      <c r="E17" s="70">
        <f t="shared" ref="E17:J17" si="0">SUM(E13:E16)</f>
        <v>590</v>
      </c>
      <c r="F17" s="105">
        <f t="shared" si="0"/>
        <v>85</v>
      </c>
      <c r="G17" s="71">
        <f t="shared" si="0"/>
        <v>634.51</v>
      </c>
      <c r="H17" s="71">
        <f t="shared" si="0"/>
        <v>26.700000000000003</v>
      </c>
      <c r="I17" s="71">
        <f t="shared" si="0"/>
        <v>24.2</v>
      </c>
      <c r="J17" s="72">
        <f t="shared" si="0"/>
        <v>82.13</v>
      </c>
      <c r="K17" s="22"/>
    </row>
    <row r="18" spans="1:11" ht="15.75" x14ac:dyDescent="0.25">
      <c r="A18" s="41"/>
      <c r="B18" s="100"/>
      <c r="C18" s="64"/>
      <c r="D18" s="31" t="s">
        <v>69</v>
      </c>
      <c r="E18" s="110"/>
      <c r="F18" s="105"/>
      <c r="G18" s="111"/>
      <c r="H18" s="111"/>
      <c r="I18" s="111"/>
      <c r="J18" s="112"/>
      <c r="K18" s="22"/>
    </row>
    <row r="19" spans="1:11" ht="15.75" x14ac:dyDescent="0.25">
      <c r="A19" s="41"/>
      <c r="B19" s="100" t="s">
        <v>54</v>
      </c>
      <c r="C19" s="64">
        <v>542</v>
      </c>
      <c r="D19" s="113" t="s">
        <v>70</v>
      </c>
      <c r="E19" s="114">
        <v>60</v>
      </c>
      <c r="F19" s="115" t="s">
        <v>73</v>
      </c>
      <c r="G19" s="116">
        <v>179</v>
      </c>
      <c r="H19" s="117" t="s">
        <v>55</v>
      </c>
      <c r="I19" s="117" t="s">
        <v>56</v>
      </c>
      <c r="J19" s="118" t="s">
        <v>57</v>
      </c>
      <c r="K19" s="22"/>
    </row>
    <row r="20" spans="1:11" ht="15.75" x14ac:dyDescent="0.25">
      <c r="A20" s="41"/>
      <c r="B20" s="100" t="s">
        <v>22</v>
      </c>
      <c r="C20" s="64">
        <v>457</v>
      </c>
      <c r="D20" s="113" t="s">
        <v>58</v>
      </c>
      <c r="E20" s="114">
        <v>200</v>
      </c>
      <c r="F20" s="115" t="s">
        <v>72</v>
      </c>
      <c r="G20" s="116" t="s">
        <v>59</v>
      </c>
      <c r="H20" s="116" t="s">
        <v>60</v>
      </c>
      <c r="I20" s="116" t="s">
        <v>61</v>
      </c>
      <c r="J20" s="118" t="s">
        <v>62</v>
      </c>
      <c r="K20" s="22"/>
    </row>
    <row r="21" spans="1:11" ht="15.75" x14ac:dyDescent="0.25">
      <c r="A21" s="41"/>
      <c r="B21" s="100"/>
      <c r="C21" s="64"/>
      <c r="D21" s="69" t="s">
        <v>63</v>
      </c>
      <c r="E21" s="110">
        <v>260</v>
      </c>
      <c r="F21" s="119" t="s">
        <v>64</v>
      </c>
      <c r="G21" s="111" t="s">
        <v>65</v>
      </c>
      <c r="H21" s="120" t="s">
        <v>66</v>
      </c>
      <c r="I21" s="120" t="s">
        <v>67</v>
      </c>
      <c r="J21" s="121" t="s">
        <v>68</v>
      </c>
      <c r="K21" s="22"/>
    </row>
    <row r="22" spans="1:11" ht="15.75" x14ac:dyDescent="0.25">
      <c r="A22" s="40" t="s">
        <v>24</v>
      </c>
      <c r="B22" s="100"/>
      <c r="C22" s="73"/>
      <c r="D22" s="69" t="s">
        <v>25</v>
      </c>
      <c r="E22" s="74"/>
      <c r="F22" s="102"/>
      <c r="G22" s="35"/>
      <c r="H22" s="35"/>
      <c r="I22" s="35"/>
      <c r="J22" s="36"/>
      <c r="K22" s="22"/>
    </row>
    <row r="23" spans="1:11" ht="38.25" x14ac:dyDescent="0.25">
      <c r="A23" s="41"/>
      <c r="B23" s="67" t="s">
        <v>21</v>
      </c>
      <c r="C23" s="64">
        <v>330</v>
      </c>
      <c r="D23" s="79" t="s">
        <v>51</v>
      </c>
      <c r="E23" s="64">
        <v>200</v>
      </c>
      <c r="F23" s="102">
        <v>50</v>
      </c>
      <c r="G23" s="35">
        <f>G13/180*200</f>
        <v>402.96666666666664</v>
      </c>
      <c r="H23" s="35">
        <f>H13/180*200</f>
        <v>19.755555555555556</v>
      </c>
      <c r="I23" s="35">
        <f>I13/180*200</f>
        <v>19.744444444444444</v>
      </c>
      <c r="J23" s="36">
        <f>J13/180*200</f>
        <v>41.677777777777777</v>
      </c>
      <c r="K23" s="22"/>
    </row>
    <row r="24" spans="1:11" ht="15.75" x14ac:dyDescent="0.25">
      <c r="A24" s="41"/>
      <c r="B24" s="67" t="s">
        <v>22</v>
      </c>
      <c r="C24" s="64">
        <v>462</v>
      </c>
      <c r="D24" s="65" t="s">
        <v>49</v>
      </c>
      <c r="E24" s="66">
        <v>200</v>
      </c>
      <c r="F24" s="102">
        <v>8</v>
      </c>
      <c r="G24" s="37">
        <v>64</v>
      </c>
      <c r="H24" s="38">
        <v>1.6</v>
      </c>
      <c r="I24" s="37">
        <v>1.3</v>
      </c>
      <c r="J24" s="39">
        <v>11.5</v>
      </c>
      <c r="K24" s="22"/>
    </row>
    <row r="25" spans="1:11" ht="15.75" x14ac:dyDescent="0.25">
      <c r="A25" s="41"/>
      <c r="B25" s="67" t="s">
        <v>43</v>
      </c>
      <c r="C25" s="64" t="s">
        <v>74</v>
      </c>
      <c r="D25" s="104" t="s">
        <v>38</v>
      </c>
      <c r="E25" s="66">
        <v>30</v>
      </c>
      <c r="F25" s="102">
        <v>3</v>
      </c>
      <c r="G25" s="37">
        <v>70.5</v>
      </c>
      <c r="H25" s="38">
        <v>2.2799999999999998</v>
      </c>
      <c r="I25" s="37">
        <v>0.24</v>
      </c>
      <c r="J25" s="39">
        <v>14.76</v>
      </c>
      <c r="K25" s="22"/>
    </row>
    <row r="26" spans="1:11" ht="15.75" x14ac:dyDescent="0.25">
      <c r="A26" s="41"/>
      <c r="B26" s="97" t="s">
        <v>44</v>
      </c>
      <c r="C26" s="98">
        <v>459</v>
      </c>
      <c r="D26" s="92" t="s">
        <v>71</v>
      </c>
      <c r="E26" s="99">
        <v>180</v>
      </c>
      <c r="F26" s="107">
        <v>29</v>
      </c>
      <c r="G26" s="37">
        <v>137.34</v>
      </c>
      <c r="H26" s="38">
        <v>5.04</v>
      </c>
      <c r="I26" s="37">
        <v>4.8899999999999997</v>
      </c>
      <c r="J26" s="39">
        <v>18.36</v>
      </c>
      <c r="K26" s="22"/>
    </row>
    <row r="27" spans="1:11" ht="15.75" x14ac:dyDescent="0.25">
      <c r="A27" s="42"/>
      <c r="B27" s="91"/>
      <c r="C27" s="68"/>
      <c r="D27" s="69" t="s">
        <v>26</v>
      </c>
      <c r="E27" s="70">
        <f>SUM(E23:E26)</f>
        <v>610</v>
      </c>
      <c r="F27" s="105">
        <f>SUM(F23:F26)</f>
        <v>90</v>
      </c>
      <c r="G27" s="71">
        <f>SUM(G23:G26)</f>
        <v>674.80666666666673</v>
      </c>
      <c r="H27" s="71">
        <f t="shared" ref="H27:I27" si="1">SUM(H23:H26)</f>
        <v>28.675555555555558</v>
      </c>
      <c r="I27" s="71">
        <f t="shared" si="1"/>
        <v>26.174444444444443</v>
      </c>
      <c r="J27" s="72">
        <f>SUM(J23:J26)</f>
        <v>86.297777777777782</v>
      </c>
      <c r="K27" s="22"/>
    </row>
    <row r="28" spans="1:11" ht="15.75" x14ac:dyDescent="0.25">
      <c r="A28" s="40" t="s">
        <v>27</v>
      </c>
      <c r="B28" s="90"/>
      <c r="C28" s="75"/>
      <c r="D28" s="69" t="s">
        <v>28</v>
      </c>
      <c r="E28" s="76"/>
      <c r="F28" s="106"/>
      <c r="G28" s="77"/>
      <c r="H28" s="77"/>
      <c r="I28" s="77"/>
      <c r="J28" s="78"/>
      <c r="K28" s="22"/>
    </row>
    <row r="29" spans="1:11" ht="63.75" x14ac:dyDescent="0.25">
      <c r="A29" s="41"/>
      <c r="B29" s="67" t="s">
        <v>39</v>
      </c>
      <c r="C29" s="64">
        <v>100</v>
      </c>
      <c r="D29" s="43" t="s">
        <v>45</v>
      </c>
      <c r="E29" s="66">
        <v>200</v>
      </c>
      <c r="F29" s="102">
        <v>28</v>
      </c>
      <c r="G29" s="35">
        <v>177.3</v>
      </c>
      <c r="H29" s="35">
        <v>9.56</v>
      </c>
      <c r="I29" s="35">
        <v>10.68</v>
      </c>
      <c r="J29" s="36">
        <f>15.78+7</f>
        <v>22.78</v>
      </c>
      <c r="K29" s="22"/>
    </row>
    <row r="30" spans="1:11" ht="48.75" x14ac:dyDescent="0.25">
      <c r="A30" s="41"/>
      <c r="B30" s="67" t="s">
        <v>40</v>
      </c>
      <c r="C30" s="66">
        <v>307</v>
      </c>
      <c r="D30" s="79" t="s">
        <v>53</v>
      </c>
      <c r="E30" s="66">
        <v>100</v>
      </c>
      <c r="F30" s="102">
        <v>46</v>
      </c>
      <c r="G30" s="37">
        <f>221.3*1.2</f>
        <v>265.56</v>
      </c>
      <c r="H30" s="38">
        <v>11.64</v>
      </c>
      <c r="I30" s="37">
        <v>15.9</v>
      </c>
      <c r="J30" s="39">
        <f>19.62+10</f>
        <v>29.62</v>
      </c>
      <c r="K30" s="22"/>
    </row>
    <row r="31" spans="1:11" ht="26.25" x14ac:dyDescent="0.25">
      <c r="A31" s="41"/>
      <c r="B31" s="67" t="s">
        <v>41</v>
      </c>
      <c r="C31" s="64">
        <v>377</v>
      </c>
      <c r="D31" s="43" t="s">
        <v>46</v>
      </c>
      <c r="E31" s="66">
        <v>150</v>
      </c>
      <c r="F31" s="102">
        <v>23</v>
      </c>
      <c r="G31" s="37">
        <v>112.5</v>
      </c>
      <c r="H31" s="38">
        <f>2.1*1.5</f>
        <v>3.1500000000000004</v>
      </c>
      <c r="I31" s="37">
        <f>0.8*1.5</f>
        <v>1.2000000000000002</v>
      </c>
      <c r="J31" s="39">
        <v>29.8</v>
      </c>
      <c r="K31" s="22"/>
    </row>
    <row r="32" spans="1:11" ht="15.75" x14ac:dyDescent="0.25">
      <c r="A32" s="41"/>
      <c r="B32" s="67" t="s">
        <v>22</v>
      </c>
      <c r="C32" s="64">
        <v>456</v>
      </c>
      <c r="D32" s="65" t="s">
        <v>47</v>
      </c>
      <c r="E32" s="66">
        <v>200</v>
      </c>
      <c r="F32" s="102">
        <v>3</v>
      </c>
      <c r="G32" s="37">
        <v>5.6</v>
      </c>
      <c r="H32" s="38">
        <v>0.78</v>
      </c>
      <c r="I32" s="37">
        <v>0.22</v>
      </c>
      <c r="J32" s="39">
        <v>0.14000000000000001</v>
      </c>
      <c r="K32" s="22"/>
    </row>
    <row r="33" spans="1:11" ht="15.75" x14ac:dyDescent="0.25">
      <c r="A33" s="41"/>
      <c r="B33" s="67" t="s">
        <v>29</v>
      </c>
      <c r="C33" s="80" t="s">
        <v>74</v>
      </c>
      <c r="D33" s="92" t="s">
        <v>48</v>
      </c>
      <c r="E33" s="66">
        <v>40</v>
      </c>
      <c r="F33" s="102">
        <v>3</v>
      </c>
      <c r="G33" s="37">
        <v>97.2</v>
      </c>
      <c r="H33" s="38">
        <v>3.08</v>
      </c>
      <c r="I33" s="37">
        <v>0.4</v>
      </c>
      <c r="J33" s="39">
        <v>20.399999999999999</v>
      </c>
      <c r="K33" s="22"/>
    </row>
    <row r="34" spans="1:11" ht="15.75" x14ac:dyDescent="0.25">
      <c r="A34" s="41"/>
      <c r="B34" s="67" t="s">
        <v>30</v>
      </c>
      <c r="C34" s="80" t="s">
        <v>74</v>
      </c>
      <c r="D34" s="92" t="s">
        <v>42</v>
      </c>
      <c r="E34" s="66">
        <v>20</v>
      </c>
      <c r="F34" s="102">
        <v>2</v>
      </c>
      <c r="G34" s="37">
        <v>37.4</v>
      </c>
      <c r="H34" s="38">
        <v>1.46</v>
      </c>
      <c r="I34" s="37">
        <v>0.26</v>
      </c>
      <c r="J34" s="39">
        <v>7.28</v>
      </c>
      <c r="K34" s="22"/>
    </row>
    <row r="35" spans="1:11" ht="15.75" x14ac:dyDescent="0.25">
      <c r="A35" s="42"/>
      <c r="B35" s="90"/>
      <c r="C35" s="75"/>
      <c r="D35" s="69" t="s">
        <v>31</v>
      </c>
      <c r="E35" s="44">
        <f>SUM(E29:E34)</f>
        <v>710</v>
      </c>
      <c r="F35" s="108">
        <f>SUM(F29:F34)</f>
        <v>105</v>
      </c>
      <c r="G35" s="44">
        <f>SUM(G29:G34)</f>
        <v>695.56000000000006</v>
      </c>
      <c r="H35" s="44">
        <f>SUM(H29:H34)</f>
        <v>29.67</v>
      </c>
      <c r="I35" s="44">
        <f>SUM(I29:I34)</f>
        <v>28.659999999999997</v>
      </c>
      <c r="J35" s="94">
        <f>SUM(J29:J34)</f>
        <v>110.02000000000001</v>
      </c>
      <c r="K35" s="22"/>
    </row>
    <row r="36" spans="1:11" ht="15.75" x14ac:dyDescent="0.25">
      <c r="A36" s="29"/>
      <c r="B36" s="90"/>
      <c r="C36" s="75"/>
      <c r="D36" s="69" t="s">
        <v>32</v>
      </c>
      <c r="E36" s="45"/>
      <c r="F36" s="105"/>
      <c r="G36" s="81"/>
      <c r="H36" s="81"/>
      <c r="I36" s="81"/>
      <c r="J36" s="82"/>
      <c r="K36" s="22"/>
    </row>
    <row r="37" spans="1:11" ht="63.75" x14ac:dyDescent="0.25">
      <c r="A37" s="29" t="s">
        <v>27</v>
      </c>
      <c r="B37" s="67" t="s">
        <v>39</v>
      </c>
      <c r="C37" s="64">
        <v>100</v>
      </c>
      <c r="D37" s="43" t="s">
        <v>45</v>
      </c>
      <c r="E37" s="66">
        <v>250</v>
      </c>
      <c r="F37" s="102">
        <v>35</v>
      </c>
      <c r="G37" s="35">
        <f>G29/200*250</f>
        <v>221.62500000000003</v>
      </c>
      <c r="H37" s="35">
        <f>H29/200*250</f>
        <v>11.950000000000001</v>
      </c>
      <c r="I37" s="35">
        <f>I29/200*250</f>
        <v>13.35</v>
      </c>
      <c r="J37" s="36">
        <f>J29/200*250</f>
        <v>28.475000000000001</v>
      </c>
      <c r="K37" s="46"/>
    </row>
    <row r="38" spans="1:11" ht="48.75" x14ac:dyDescent="0.25">
      <c r="A38" s="29"/>
      <c r="B38" s="67" t="s">
        <v>40</v>
      </c>
      <c r="C38" s="66">
        <v>307</v>
      </c>
      <c r="D38" s="79" t="s">
        <v>52</v>
      </c>
      <c r="E38" s="66">
        <v>120</v>
      </c>
      <c r="F38" s="102">
        <v>50</v>
      </c>
      <c r="G38" s="37">
        <f>G30</f>
        <v>265.56</v>
      </c>
      <c r="H38" s="37">
        <f>H30</f>
        <v>11.64</v>
      </c>
      <c r="I38" s="37">
        <f>I30</f>
        <v>15.9</v>
      </c>
      <c r="J38" s="39">
        <f>J30</f>
        <v>29.62</v>
      </c>
      <c r="K38" s="46"/>
    </row>
    <row r="39" spans="1:11" ht="26.25" x14ac:dyDescent="0.25">
      <c r="A39" s="29"/>
      <c r="B39" s="67" t="s">
        <v>41</v>
      </c>
      <c r="C39" s="64">
        <v>377</v>
      </c>
      <c r="D39" s="43" t="s">
        <v>46</v>
      </c>
      <c r="E39" s="66">
        <v>200</v>
      </c>
      <c r="F39" s="102">
        <v>27</v>
      </c>
      <c r="G39" s="37">
        <f>G31/150*180</f>
        <v>135</v>
      </c>
      <c r="H39" s="37">
        <f>H31/150*180</f>
        <v>3.7800000000000002</v>
      </c>
      <c r="I39" s="37">
        <f>I31/150*180</f>
        <v>1.4400000000000004</v>
      </c>
      <c r="J39" s="39">
        <f>J31/150*180</f>
        <v>35.76</v>
      </c>
      <c r="K39" s="46"/>
    </row>
    <row r="40" spans="1:11" ht="15.75" x14ac:dyDescent="0.25">
      <c r="A40" s="29"/>
      <c r="B40" s="67" t="s">
        <v>22</v>
      </c>
      <c r="C40" s="64">
        <v>456</v>
      </c>
      <c r="D40" s="65" t="s">
        <v>47</v>
      </c>
      <c r="E40" s="66">
        <v>200</v>
      </c>
      <c r="F40" s="102">
        <v>3</v>
      </c>
      <c r="G40" s="37">
        <v>5.6</v>
      </c>
      <c r="H40" s="38">
        <v>0.78</v>
      </c>
      <c r="I40" s="37">
        <v>0.22</v>
      </c>
      <c r="J40" s="39">
        <v>0.14000000000000001</v>
      </c>
      <c r="K40" s="46"/>
    </row>
    <row r="41" spans="1:11" ht="15.75" x14ac:dyDescent="0.25">
      <c r="A41" s="29"/>
      <c r="B41" s="67" t="s">
        <v>29</v>
      </c>
      <c r="C41" s="80" t="s">
        <v>74</v>
      </c>
      <c r="D41" s="92" t="s">
        <v>48</v>
      </c>
      <c r="E41" s="66">
        <v>40</v>
      </c>
      <c r="F41" s="102">
        <v>3</v>
      </c>
      <c r="G41" s="37">
        <v>97.2</v>
      </c>
      <c r="H41" s="38">
        <v>3.08</v>
      </c>
      <c r="I41" s="37">
        <v>0.4</v>
      </c>
      <c r="J41" s="39">
        <v>20.399999999999999</v>
      </c>
      <c r="K41" s="46"/>
    </row>
    <row r="42" spans="1:11" ht="15.75" x14ac:dyDescent="0.25">
      <c r="A42" s="29"/>
      <c r="B42" s="67" t="s">
        <v>30</v>
      </c>
      <c r="C42" s="80" t="s">
        <v>74</v>
      </c>
      <c r="D42" s="92" t="s">
        <v>42</v>
      </c>
      <c r="E42" s="66">
        <v>30</v>
      </c>
      <c r="F42" s="102">
        <v>2</v>
      </c>
      <c r="G42" s="37">
        <v>37.4</v>
      </c>
      <c r="H42" s="38">
        <v>1.46</v>
      </c>
      <c r="I42" s="37">
        <v>0.26</v>
      </c>
      <c r="J42" s="39">
        <v>7.28</v>
      </c>
      <c r="K42" s="46"/>
    </row>
    <row r="43" spans="1:11" ht="16.5" thickBot="1" x14ac:dyDescent="0.3">
      <c r="A43" s="95"/>
      <c r="B43" s="47"/>
      <c r="C43" s="83"/>
      <c r="D43" s="84" t="s">
        <v>33</v>
      </c>
      <c r="E43" s="48">
        <f>SUM(E37:E42)</f>
        <v>840</v>
      </c>
      <c r="F43" s="109">
        <f>SUM(F37:F42)</f>
        <v>120</v>
      </c>
      <c r="G43" s="86">
        <f>SUM(G37:G42)</f>
        <v>762.3850000000001</v>
      </c>
      <c r="H43" s="48">
        <f>SUM(H37:H42)</f>
        <v>32.690000000000005</v>
      </c>
      <c r="I43" s="48">
        <f>SUM(I37:I42)</f>
        <v>31.57</v>
      </c>
      <c r="J43" s="96">
        <f>SUM(J37:J42)</f>
        <v>121.67499999999998</v>
      </c>
      <c r="K43" s="46"/>
    </row>
    <row r="44" spans="1:11" x14ac:dyDescent="0.25">
      <c r="A44" s="19"/>
      <c r="B44" s="19"/>
      <c r="C44" s="87"/>
      <c r="D44" s="88"/>
      <c r="E44" s="51"/>
      <c r="F44" s="93"/>
      <c r="G44" s="89"/>
      <c r="H44" s="51"/>
      <c r="I44" s="51"/>
      <c r="J44" s="51"/>
      <c r="K44" s="46"/>
    </row>
    <row r="45" spans="1:11" x14ac:dyDescent="0.25">
      <c r="A45" s="55" t="s">
        <v>34</v>
      </c>
      <c r="B45" s="19"/>
      <c r="C45" s="49"/>
      <c r="D45" s="50"/>
      <c r="E45" s="51"/>
      <c r="F45" s="52"/>
      <c r="G45" s="53"/>
      <c r="H45" s="54"/>
      <c r="I45" s="54"/>
      <c r="J45" s="54"/>
      <c r="K45" s="46"/>
    </row>
    <row r="46" spans="1:11" x14ac:dyDescent="0.25">
      <c r="A46" s="57"/>
      <c r="F46" s="56"/>
      <c r="G46" s="56"/>
      <c r="H46" s="56"/>
      <c r="I46" s="56"/>
      <c r="J46" s="56"/>
      <c r="K46" s="56"/>
    </row>
    <row r="47" spans="1:11" x14ac:dyDescent="0.25">
      <c r="A47" s="55" t="s">
        <v>35</v>
      </c>
      <c r="B47" s="5"/>
      <c r="C47" s="5"/>
      <c r="D47" s="56"/>
      <c r="E47" s="56"/>
      <c r="F47" s="56"/>
      <c r="G47" s="56"/>
      <c r="H47" s="56"/>
      <c r="I47" s="56"/>
      <c r="J47" s="56"/>
      <c r="K47" s="46"/>
    </row>
    <row r="48" spans="1:11" x14ac:dyDescent="0.25">
      <c r="A48" s="55"/>
      <c r="K48" s="46"/>
    </row>
    <row r="49" spans="1:11" x14ac:dyDescent="0.25">
      <c r="A49" s="55" t="s">
        <v>36</v>
      </c>
      <c r="K49" s="46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2023-03-15T14:38:28Z</dcterms:modified>
</cp:coreProperties>
</file>