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7" i="1" l="1"/>
  <c r="H27" i="1" l="1"/>
  <c r="I27" i="1"/>
  <c r="J27" i="1"/>
  <c r="G27" i="1"/>
  <c r="F27" i="1" l="1"/>
  <c r="F17" i="1"/>
  <c r="I17" i="1"/>
  <c r="H17" i="1"/>
  <c r="E17" i="1"/>
  <c r="J31" i="1" l="1"/>
  <c r="J30" i="1"/>
  <c r="G13" i="1" l="1"/>
  <c r="G17" i="1" s="1"/>
  <c r="J13" i="1" l="1"/>
  <c r="I23" i="1"/>
  <c r="H23" i="1"/>
  <c r="G23" i="1"/>
  <c r="J23" i="1" l="1"/>
  <c r="J17" i="1"/>
  <c r="F36" i="1"/>
  <c r="F45" i="1"/>
  <c r="H41" i="1" l="1"/>
  <c r="I41" i="1"/>
  <c r="J41" i="1"/>
  <c r="G41" i="1"/>
  <c r="H40" i="1"/>
  <c r="I40" i="1"/>
  <c r="J40" i="1"/>
  <c r="G40" i="1"/>
  <c r="H39" i="1"/>
  <c r="I39" i="1"/>
  <c r="J39" i="1"/>
  <c r="G39" i="1"/>
  <c r="G45" i="1" l="1"/>
  <c r="E45" i="1" l="1"/>
  <c r="J45" i="1" l="1"/>
  <c r="H45" i="1"/>
  <c r="I45" i="1"/>
  <c r="E36" i="1"/>
  <c r="G36" i="1"/>
  <c r="H36" i="1"/>
  <c r="I36" i="1"/>
  <c r="J36" i="1"/>
</calcChain>
</file>

<file path=xl/sharedStrings.xml><?xml version="1.0" encoding="utf-8"?>
<sst xmlns="http://schemas.openxmlformats.org/spreadsheetml/2006/main" count="102" uniqueCount="73">
  <si>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</si>
  <si>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</si>
  <si>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</si>
  <si>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</si>
  <si>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</si>
  <si>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</si>
  <si>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</si>
  <si>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</si>
  <si>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</si>
  <si>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</si>
  <si>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</si>
  <si>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</si>
  <si>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</si>
  <si>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</si>
  <si>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</si>
  <si>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</si>
  <si>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</si>
  <si>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</si>
  <si>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</si>
  <si>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</si>
  <si>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</si>
  <si>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</si>
  <si>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</si>
  <si>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хлеб белый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</si>
  <si>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</si>
  <si>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</si>
  <si>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</si>
  <si>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</si>
  <si>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</si>
  <si>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</si>
  <si>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</si>
  <si>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</si>
  <si>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</si>
  <si>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</si>
  <si>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</si>
  <si>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</si>
  <si>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</si>
  <si>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</si>
  <si>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</si>
  <si>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пшеничный</t>
  </si>
  <si>
    <t>Хлеб пшеничный йод. 1 с</t>
  </si>
  <si>
    <t>закуска</t>
  </si>
  <si>
    <t>1 блюдо</t>
  </si>
  <si>
    <t>2 блюдо</t>
  </si>
  <si>
    <t>гарнир</t>
  </si>
  <si>
    <r>
      <rPr>
        <sz val="11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</si>
  <si>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</si>
  <si>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</si>
  <si>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</si>
  <si>
    <r>
      <rPr>
        <sz val="11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</si>
  <si>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1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</si>
  <si>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Хлеб ржаной</t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</si>
  <si>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</si>
  <si>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t>выпечка</t>
  </si>
  <si>
    <t>5.3</t>
  </si>
  <si>
    <t>4.7</t>
  </si>
  <si>
    <t>Чай с сахаром</t>
  </si>
  <si>
    <t>83.40</t>
  </si>
  <si>
    <t>0.4</t>
  </si>
  <si>
    <t>0.2</t>
  </si>
  <si>
    <t>Льготное питание 19руб.</t>
  </si>
  <si>
    <t>19.00</t>
  </si>
  <si>
    <t>272.4</t>
  </si>
  <si>
    <t>4.6</t>
  </si>
  <si>
    <t>6.9</t>
  </si>
  <si>
    <t xml:space="preserve">Завтрак 2 </t>
  </si>
  <si>
    <t>Булочка "Гребешок"</t>
  </si>
  <si>
    <t>БХП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</si>
  <si>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йодированная)50/140</t>
    </r>
  </si>
  <si>
    <t>Горошек консервированный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</si>
  <si>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йодированная)50/180</t>
    </r>
  </si>
  <si>
    <t>15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</si>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</sst>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8" xfId="0" applyFill="1" applyBorder="1"/>
    <xf numFmtId="49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14" fontId="4" fillId="2" borderId="10" xfId="0" applyNumberFormat="1" applyFont="1" applyFill="1" applyBorder="1" applyProtection="1">
      <protection locked="0"/>
    </xf>
    <xf numFmtId="0" fontId="0" fillId="2" borderId="0" xfId="0" applyFont="1" applyFill="1"/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12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6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0" fillId="2" borderId="0" xfId="0" applyFill="1"/>
    <xf numFmtId="0" fontId="4" fillId="2" borderId="25" xfId="0" applyFont="1" applyFill="1" applyBorder="1"/>
    <xf numFmtId="0" fontId="14" fillId="0" borderId="2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9" fillId="0" borderId="12" xfId="0" applyFont="1" applyFill="1" applyBorder="1"/>
    <xf numFmtId="0" fontId="10" fillId="0" borderId="12" xfId="0" applyFont="1" applyFill="1" applyBorder="1" applyAlignment="1">
      <alignment horizontal="center" wrapText="1"/>
    </xf>
    <xf numFmtId="0" fontId="3" fillId="0" borderId="12" xfId="0" applyFont="1" applyFill="1" applyBorder="1"/>
    <xf numFmtId="0" fontId="11" fillId="0" borderId="12" xfId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8" fillId="0" borderId="12" xfId="1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" fontId="13" fillId="0" borderId="12" xfId="0" applyNumberFormat="1" applyFont="1" applyFill="1" applyBorder="1" applyProtection="1">
      <protection locked="0"/>
    </xf>
    <xf numFmtId="2" fontId="9" fillId="0" borderId="12" xfId="0" applyNumberFormat="1" applyFont="1" applyFill="1" applyBorder="1" applyProtection="1">
      <protection locked="0"/>
    </xf>
    <xf numFmtId="2" fontId="9" fillId="0" borderId="14" xfId="0" applyNumberFormat="1" applyFont="1" applyFill="1" applyBorder="1" applyProtection="1"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 vertical="center"/>
    </xf>
    <xf numFmtId="0" fontId="3" fillId="0" borderId="25" xfId="0" applyFont="1" applyFill="1" applyBorder="1"/>
    <xf numFmtId="2" fontId="0" fillId="0" borderId="12" xfId="0" applyNumberFormat="1" applyFont="1" applyFill="1" applyBorder="1" applyProtection="1">
      <protection locked="0"/>
    </xf>
    <xf numFmtId="0" fontId="2" fillId="0" borderId="0" xfId="0" applyFont="1" applyAlignment="1">
      <alignment vertical="center" wrapText="1"/>
    </xf>
    <xf numFmtId="2" fontId="14" fillId="0" borderId="26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2" fontId="14" fillId="0" borderId="0" xfId="1" applyNumberFormat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12" xfId="0" applyFont="1" applyFill="1" applyBorder="1" applyProtection="1">
      <protection locked="0"/>
    </xf>
    <xf numFmtId="2" fontId="9" fillId="0" borderId="12" xfId="0" applyNumberFormat="1" applyFont="1" applyFill="1" applyBorder="1" applyAlignment="1">
      <alignment horizontal="center" vertical="center"/>
    </xf>
    <xf numFmtId="0" fontId="4" fillId="0" borderId="22" xfId="0" applyFont="1" applyFill="1" applyBorder="1"/>
    <xf numFmtId="0" fontId="7" fillId="0" borderId="16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164" fontId="16" fillId="0" borderId="26" xfId="1" applyNumberFormat="1" applyFont="1" applyFill="1" applyBorder="1" applyAlignment="1">
      <alignment horizontal="center" vertical="center"/>
    </xf>
    <xf numFmtId="164" fontId="16" fillId="0" borderId="16" xfId="1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2" fontId="14" fillId="0" borderId="28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wrapText="1"/>
    </xf>
    <xf numFmtId="0" fontId="4" fillId="0" borderId="2" xfId="0" applyFont="1" applyFill="1" applyBorder="1"/>
    <xf numFmtId="164" fontId="17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4" fontId="19" fillId="0" borderId="12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4" fillId="2" borderId="29" xfId="0" applyFont="1" applyFill="1" applyBorder="1"/>
    <xf numFmtId="0" fontId="3" fillId="0" borderId="0" xfId="0" applyFont="1" applyAlignment="1">
      <alignment vertical="center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2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29" workbookViewId="0">
      <selection activeCell="D42" sqref="D42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5.710937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61" t="s">
        <v>3</v>
      </c>
      <c r="B5" s="62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63" t="s">
        <v>5</v>
      </c>
      <c r="B6" s="64"/>
      <c r="D6" s="118" t="s">
        <v>38</v>
      </c>
      <c r="E6" s="118"/>
      <c r="F6" s="118"/>
      <c r="G6" s="118"/>
      <c r="H6" s="118"/>
      <c r="I6" s="118"/>
      <c r="J6" s="118"/>
      <c r="K6" s="118"/>
    </row>
    <row r="7" spans="1:11" x14ac:dyDescent="0.25">
      <c r="A7" s="5"/>
      <c r="B7" s="5"/>
      <c r="D7" s="60">
        <v>45007</v>
      </c>
      <c r="E7" s="59"/>
      <c r="F7" s="59"/>
      <c r="G7" s="59"/>
      <c r="H7" s="59"/>
      <c r="I7" s="59"/>
      <c r="J7" s="59"/>
      <c r="K7" s="59"/>
    </row>
    <row r="8" spans="1:11" ht="15.75" thickBot="1" x14ac:dyDescent="0.3">
      <c r="D8" s="122" t="s">
        <v>6</v>
      </c>
      <c r="E8" s="122"/>
      <c r="F8" s="122"/>
      <c r="G8" s="122"/>
      <c r="H8" s="122"/>
      <c r="I8" s="122"/>
      <c r="J8" s="122"/>
      <c r="K8" s="89"/>
    </row>
    <row r="9" spans="1:11" x14ac:dyDescent="0.25">
      <c r="A9" s="8" t="s">
        <v>7</v>
      </c>
      <c r="B9" s="119" t="s">
        <v>8</v>
      </c>
      <c r="C9" s="120"/>
      <c r="D9" s="121"/>
      <c r="E9" s="9"/>
      <c r="F9" s="10"/>
      <c r="G9" s="11"/>
      <c r="H9" s="12"/>
      <c r="I9" s="13"/>
      <c r="J9" s="14"/>
      <c r="K9" s="15"/>
    </row>
    <row r="10" spans="1:11" ht="26.25" x14ac:dyDescent="0.25">
      <c r="A10" s="16" t="s">
        <v>9</v>
      </c>
      <c r="B10" s="17" t="s">
        <v>10</v>
      </c>
      <c r="C10" s="18" t="s">
        <v>11</v>
      </c>
      <c r="D10" s="19"/>
      <c r="E10" s="19"/>
      <c r="F10" s="17" t="s">
        <v>12</v>
      </c>
      <c r="G10" s="20" t="s">
        <v>13</v>
      </c>
      <c r="H10" s="20" t="s">
        <v>14</v>
      </c>
      <c r="I10" s="20" t="s">
        <v>15</v>
      </c>
      <c r="J10" s="21" t="s">
        <v>16</v>
      </c>
      <c r="K10" s="22"/>
    </row>
    <row r="11" spans="1:11" x14ac:dyDescent="0.25">
      <c r="A11" s="23"/>
      <c r="B11" s="17"/>
      <c r="C11" s="24"/>
      <c r="D11" s="17" t="s">
        <v>17</v>
      </c>
      <c r="E11" s="17" t="s">
        <v>18</v>
      </c>
      <c r="F11" s="25"/>
      <c r="G11" s="26"/>
      <c r="H11" s="26"/>
      <c r="I11" s="27"/>
      <c r="J11" s="28"/>
      <c r="K11" s="22"/>
    </row>
    <row r="12" spans="1:11" x14ac:dyDescent="0.25">
      <c r="A12" s="29" t="s">
        <v>19</v>
      </c>
      <c r="B12" s="30"/>
      <c r="C12" s="31"/>
      <c r="D12" s="32" t="s">
        <v>20</v>
      </c>
      <c r="E12" s="17"/>
      <c r="F12" s="33"/>
      <c r="G12" s="34"/>
      <c r="H12" s="34"/>
      <c r="I12" s="34"/>
      <c r="J12" s="35"/>
      <c r="K12" s="22"/>
    </row>
    <row r="13" spans="1:11" ht="48.75" x14ac:dyDescent="0.25">
      <c r="A13" s="29"/>
      <c r="B13" s="94" t="s">
        <v>21</v>
      </c>
      <c r="C13" s="65">
        <v>376</v>
      </c>
      <c r="D13" s="44" t="s">
        <v>68</v>
      </c>
      <c r="E13" s="65">
        <v>190</v>
      </c>
      <c r="F13" s="77">
        <v>65.3</v>
      </c>
      <c r="G13" s="36">
        <f>55+292.12+28</f>
        <v>375.12</v>
      </c>
      <c r="H13" s="36">
        <v>18.32</v>
      </c>
      <c r="I13" s="36">
        <v>19.22</v>
      </c>
      <c r="J13" s="37">
        <f>29+11.45</f>
        <v>40.450000000000003</v>
      </c>
      <c r="K13" s="22"/>
    </row>
    <row r="14" spans="1:11" x14ac:dyDescent="0.25">
      <c r="A14" s="29"/>
      <c r="B14" s="94" t="s">
        <v>22</v>
      </c>
      <c r="C14" s="65">
        <v>457</v>
      </c>
      <c r="D14" s="66" t="s">
        <v>45</v>
      </c>
      <c r="E14" s="67">
        <v>200</v>
      </c>
      <c r="F14" s="77">
        <v>3.5</v>
      </c>
      <c r="G14" s="38">
        <v>38</v>
      </c>
      <c r="H14" s="39">
        <v>0.2</v>
      </c>
      <c r="I14" s="38">
        <v>0.1</v>
      </c>
      <c r="J14" s="40">
        <v>9.3000000000000007</v>
      </c>
      <c r="K14" s="22"/>
    </row>
    <row r="15" spans="1:11" x14ac:dyDescent="0.25">
      <c r="A15" s="29"/>
      <c r="B15" s="94" t="s">
        <v>23</v>
      </c>
      <c r="C15" s="65" t="s">
        <v>67</v>
      </c>
      <c r="D15" s="98" t="s">
        <v>39</v>
      </c>
      <c r="E15" s="67">
        <v>30</v>
      </c>
      <c r="F15" s="77">
        <v>3.2</v>
      </c>
      <c r="G15" s="38">
        <v>70.5</v>
      </c>
      <c r="H15" s="39">
        <v>2.2799999999999998</v>
      </c>
      <c r="I15" s="38">
        <v>0.24</v>
      </c>
      <c r="J15" s="40">
        <v>14.76</v>
      </c>
      <c r="K15" s="22"/>
    </row>
    <row r="16" spans="1:11" x14ac:dyDescent="0.25">
      <c r="A16" s="29"/>
      <c r="B16" s="95" t="s">
        <v>41</v>
      </c>
      <c r="C16" s="65">
        <v>177</v>
      </c>
      <c r="D16" s="105" t="s">
        <v>69</v>
      </c>
      <c r="E16" s="83">
        <v>100</v>
      </c>
      <c r="F16" s="77">
        <v>13</v>
      </c>
      <c r="G16" s="96">
        <v>18</v>
      </c>
      <c r="H16" s="96">
        <v>0.9</v>
      </c>
      <c r="I16" s="96">
        <v>0.2</v>
      </c>
      <c r="J16" s="102">
        <v>2.7</v>
      </c>
      <c r="K16" s="22"/>
    </row>
    <row r="17" spans="1:11" x14ac:dyDescent="0.25">
      <c r="A17" s="29"/>
      <c r="B17" s="94"/>
      <c r="C17" s="69"/>
      <c r="D17" s="70" t="s">
        <v>24</v>
      </c>
      <c r="E17" s="71">
        <f t="shared" ref="E17:J17" si="0">SUM(E13:E16)</f>
        <v>520</v>
      </c>
      <c r="F17" s="72">
        <f t="shared" si="0"/>
        <v>85</v>
      </c>
      <c r="G17" s="73">
        <f t="shared" si="0"/>
        <v>501.62</v>
      </c>
      <c r="H17" s="73">
        <f t="shared" si="0"/>
        <v>21.7</v>
      </c>
      <c r="I17" s="73">
        <f t="shared" si="0"/>
        <v>19.759999999999998</v>
      </c>
      <c r="J17" s="74">
        <f t="shared" si="0"/>
        <v>67.210000000000008</v>
      </c>
      <c r="K17" s="22"/>
    </row>
    <row r="18" spans="1:11" ht="15.75" x14ac:dyDescent="0.25">
      <c r="A18" s="42"/>
      <c r="B18" s="106"/>
      <c r="C18" s="65"/>
      <c r="D18" s="32" t="s">
        <v>65</v>
      </c>
      <c r="E18" s="107"/>
      <c r="F18" s="108"/>
      <c r="G18" s="109"/>
      <c r="H18" s="109"/>
      <c r="I18" s="109"/>
      <c r="J18" s="74"/>
      <c r="K18" s="22"/>
    </row>
    <row r="19" spans="1:11" ht="15.75" x14ac:dyDescent="0.25">
      <c r="A19" s="42"/>
      <c r="B19" s="106" t="s">
        <v>53</v>
      </c>
      <c r="C19" s="65">
        <v>542</v>
      </c>
      <c r="D19" s="110" t="s">
        <v>66</v>
      </c>
      <c r="E19" s="111">
        <v>60</v>
      </c>
      <c r="F19" s="112" t="s">
        <v>71</v>
      </c>
      <c r="G19" s="113">
        <v>179</v>
      </c>
      <c r="H19" s="114" t="s">
        <v>54</v>
      </c>
      <c r="I19" s="114" t="s">
        <v>55</v>
      </c>
      <c r="J19" s="74"/>
      <c r="K19" s="22"/>
    </row>
    <row r="20" spans="1:11" ht="15.75" x14ac:dyDescent="0.25">
      <c r="A20" s="42"/>
      <c r="B20" s="106" t="s">
        <v>22</v>
      </c>
      <c r="C20" s="65">
        <v>457</v>
      </c>
      <c r="D20" s="110" t="s">
        <v>56</v>
      </c>
      <c r="E20" s="111">
        <v>200</v>
      </c>
      <c r="F20" s="112" t="s">
        <v>72</v>
      </c>
      <c r="G20" s="113" t="s">
        <v>57</v>
      </c>
      <c r="H20" s="113" t="s">
        <v>58</v>
      </c>
      <c r="I20" s="113" t="s">
        <v>59</v>
      </c>
      <c r="J20" s="74"/>
      <c r="K20" s="22"/>
    </row>
    <row r="21" spans="1:11" ht="15.75" x14ac:dyDescent="0.25">
      <c r="A21" s="42"/>
      <c r="B21" s="106"/>
      <c r="C21" s="65"/>
      <c r="D21" s="70" t="s">
        <v>60</v>
      </c>
      <c r="E21" s="107">
        <v>260</v>
      </c>
      <c r="F21" s="115" t="s">
        <v>61</v>
      </c>
      <c r="G21" s="109" t="s">
        <v>62</v>
      </c>
      <c r="H21" s="116" t="s">
        <v>63</v>
      </c>
      <c r="I21" s="116" t="s">
        <v>64</v>
      </c>
      <c r="J21" s="74"/>
      <c r="K21" s="22"/>
    </row>
    <row r="22" spans="1:11" x14ac:dyDescent="0.25">
      <c r="A22" s="43"/>
      <c r="B22" s="97"/>
      <c r="C22" s="75"/>
      <c r="D22" s="70" t="s">
        <v>26</v>
      </c>
      <c r="E22" s="76"/>
      <c r="F22" s="77"/>
      <c r="G22" s="36"/>
      <c r="H22" s="36"/>
      <c r="I22" s="36"/>
      <c r="J22" s="37"/>
      <c r="K22" s="22"/>
    </row>
    <row r="23" spans="1:11" ht="48.75" x14ac:dyDescent="0.25">
      <c r="A23" s="41" t="s">
        <v>25</v>
      </c>
      <c r="B23" s="97" t="s">
        <v>21</v>
      </c>
      <c r="C23" s="65">
        <v>376</v>
      </c>
      <c r="D23" s="44" t="s">
        <v>70</v>
      </c>
      <c r="E23" s="65">
        <v>230</v>
      </c>
      <c r="F23" s="77">
        <v>70.3</v>
      </c>
      <c r="G23" s="36">
        <f>G13/180*200</f>
        <v>416.8</v>
      </c>
      <c r="H23" s="36">
        <f>H13/180*200</f>
        <v>20.355555555555554</v>
      </c>
      <c r="I23" s="36">
        <f>I13/180*200</f>
        <v>21.355555555555554</v>
      </c>
      <c r="J23" s="37">
        <f>J13/180*200</f>
        <v>44.94444444444445</v>
      </c>
      <c r="K23" s="22"/>
    </row>
    <row r="24" spans="1:11" x14ac:dyDescent="0.25">
      <c r="A24" s="42"/>
      <c r="B24" s="97" t="s">
        <v>22</v>
      </c>
      <c r="C24" s="65">
        <v>457</v>
      </c>
      <c r="D24" s="66" t="s">
        <v>45</v>
      </c>
      <c r="E24" s="67">
        <v>200</v>
      </c>
      <c r="F24" s="77">
        <v>3.5</v>
      </c>
      <c r="G24" s="38">
        <v>38</v>
      </c>
      <c r="H24" s="39">
        <v>0.2</v>
      </c>
      <c r="I24" s="38">
        <v>0.1</v>
      </c>
      <c r="J24" s="40">
        <v>9.3000000000000007</v>
      </c>
      <c r="K24" s="22"/>
    </row>
    <row r="25" spans="1:11" x14ac:dyDescent="0.25">
      <c r="A25" s="42"/>
      <c r="B25" s="97" t="s">
        <v>23</v>
      </c>
      <c r="C25" s="65" t="s">
        <v>67</v>
      </c>
      <c r="D25" s="98" t="s">
        <v>39</v>
      </c>
      <c r="E25" s="67">
        <v>30</v>
      </c>
      <c r="F25" s="77">
        <v>3.2</v>
      </c>
      <c r="G25" s="38">
        <v>76.2</v>
      </c>
      <c r="H25" s="39">
        <v>2.31</v>
      </c>
      <c r="I25" s="38">
        <v>0.72</v>
      </c>
      <c r="J25" s="40">
        <v>16.02</v>
      </c>
      <c r="K25" s="22"/>
    </row>
    <row r="26" spans="1:11" x14ac:dyDescent="0.25">
      <c r="A26" s="42"/>
      <c r="B26" s="95" t="s">
        <v>41</v>
      </c>
      <c r="C26" s="65">
        <v>177</v>
      </c>
      <c r="D26" s="105" t="s">
        <v>69</v>
      </c>
      <c r="E26" s="83">
        <v>100</v>
      </c>
      <c r="F26" s="77">
        <v>13</v>
      </c>
      <c r="G26" s="96">
        <v>18</v>
      </c>
      <c r="H26" s="96">
        <v>0.9</v>
      </c>
      <c r="I26" s="96">
        <v>0.2</v>
      </c>
      <c r="J26" s="102">
        <v>2.7</v>
      </c>
      <c r="K26" s="22"/>
    </row>
    <row r="27" spans="1:11" x14ac:dyDescent="0.25">
      <c r="A27" s="42"/>
      <c r="B27" s="97"/>
      <c r="C27" s="69"/>
      <c r="D27" s="70" t="s">
        <v>27</v>
      </c>
      <c r="E27" s="71">
        <f t="shared" ref="E27:J27" si="1">SUM(E23:E26)</f>
        <v>560</v>
      </c>
      <c r="F27" s="72">
        <f t="shared" si="1"/>
        <v>90</v>
      </c>
      <c r="G27" s="73">
        <f t="shared" si="1"/>
        <v>549</v>
      </c>
      <c r="H27" s="73">
        <f t="shared" si="1"/>
        <v>23.765555555555551</v>
      </c>
      <c r="I27" s="73">
        <f t="shared" si="1"/>
        <v>22.375555555555554</v>
      </c>
      <c r="J27" s="74">
        <f t="shared" si="1"/>
        <v>72.964444444444453</v>
      </c>
      <c r="K27" s="22"/>
    </row>
    <row r="28" spans="1:11" x14ac:dyDescent="0.25">
      <c r="A28" s="43"/>
      <c r="B28" s="94"/>
      <c r="C28" s="78"/>
      <c r="D28" s="70" t="s">
        <v>29</v>
      </c>
      <c r="E28" s="79"/>
      <c r="F28" s="88"/>
      <c r="G28" s="80"/>
      <c r="H28" s="80"/>
      <c r="I28" s="80"/>
      <c r="J28" s="81"/>
      <c r="K28" s="22"/>
    </row>
    <row r="29" spans="1:11" x14ac:dyDescent="0.25">
      <c r="A29" s="41" t="s">
        <v>28</v>
      </c>
      <c r="B29" s="95" t="s">
        <v>41</v>
      </c>
      <c r="C29" s="65">
        <v>177</v>
      </c>
      <c r="D29" s="105" t="s">
        <v>69</v>
      </c>
      <c r="E29" s="83">
        <v>100</v>
      </c>
      <c r="F29" s="77">
        <v>13</v>
      </c>
      <c r="G29" s="96">
        <v>18</v>
      </c>
      <c r="H29" s="96">
        <v>0.9</v>
      </c>
      <c r="I29" s="96">
        <v>0.2</v>
      </c>
      <c r="J29" s="102">
        <v>2.7</v>
      </c>
      <c r="K29" s="22"/>
    </row>
    <row r="30" spans="1:11" ht="75" x14ac:dyDescent="0.25">
      <c r="A30" s="42"/>
      <c r="B30" s="68" t="s">
        <v>42</v>
      </c>
      <c r="C30" s="65">
        <v>95</v>
      </c>
      <c r="D30" s="44" t="s">
        <v>46</v>
      </c>
      <c r="E30" s="67">
        <v>200</v>
      </c>
      <c r="F30" s="77">
        <v>20</v>
      </c>
      <c r="G30" s="36">
        <v>152.80000000000001</v>
      </c>
      <c r="H30" s="36">
        <v>9.5</v>
      </c>
      <c r="I30" s="36">
        <v>10.14</v>
      </c>
      <c r="J30" s="37">
        <f>18.6+6</f>
        <v>24.6</v>
      </c>
      <c r="K30" s="22"/>
    </row>
    <row r="31" spans="1:11" ht="52.5" x14ac:dyDescent="0.25">
      <c r="A31" s="42"/>
      <c r="B31" s="68" t="s">
        <v>43</v>
      </c>
      <c r="C31" s="67">
        <v>350</v>
      </c>
      <c r="D31" s="82" t="s">
        <v>52</v>
      </c>
      <c r="E31" s="67">
        <v>120</v>
      </c>
      <c r="F31" s="77">
        <v>46</v>
      </c>
      <c r="G31" s="38">
        <v>265.56</v>
      </c>
      <c r="H31" s="39">
        <v>13.08</v>
      </c>
      <c r="I31" s="38">
        <v>19.079999999999998</v>
      </c>
      <c r="J31" s="40">
        <f>15.77+9</f>
        <v>24.77</v>
      </c>
      <c r="K31" s="22"/>
    </row>
    <row r="32" spans="1:11" ht="38.25" x14ac:dyDescent="0.25">
      <c r="A32" s="42"/>
      <c r="B32" s="68" t="s">
        <v>44</v>
      </c>
      <c r="C32" s="65">
        <v>202</v>
      </c>
      <c r="D32" s="44" t="s">
        <v>47</v>
      </c>
      <c r="E32" s="67">
        <v>150</v>
      </c>
      <c r="F32" s="77">
        <v>15</v>
      </c>
      <c r="G32" s="38">
        <v>173.55</v>
      </c>
      <c r="H32" s="39">
        <v>6.6</v>
      </c>
      <c r="I32" s="38">
        <v>2.85</v>
      </c>
      <c r="J32" s="40">
        <v>28.9</v>
      </c>
      <c r="K32" s="22"/>
    </row>
    <row r="33" spans="1:11" ht="26.25" x14ac:dyDescent="0.25">
      <c r="A33" s="42"/>
      <c r="B33" s="68" t="s">
        <v>22</v>
      </c>
      <c r="C33" s="65">
        <v>484</v>
      </c>
      <c r="D33" s="66" t="s">
        <v>48</v>
      </c>
      <c r="E33" s="67">
        <v>200</v>
      </c>
      <c r="F33" s="77">
        <v>6</v>
      </c>
      <c r="G33" s="38">
        <v>40</v>
      </c>
      <c r="H33" s="39">
        <v>0.4</v>
      </c>
      <c r="I33" s="38">
        <v>0.2</v>
      </c>
      <c r="J33" s="40">
        <v>15.6</v>
      </c>
      <c r="K33" s="22"/>
    </row>
    <row r="34" spans="1:11" x14ac:dyDescent="0.25">
      <c r="A34" s="42"/>
      <c r="B34" s="68" t="s">
        <v>30</v>
      </c>
      <c r="C34" s="83" t="s">
        <v>67</v>
      </c>
      <c r="D34" s="98" t="s">
        <v>40</v>
      </c>
      <c r="E34" s="67">
        <v>30</v>
      </c>
      <c r="F34" s="77">
        <v>3</v>
      </c>
      <c r="G34" s="38">
        <v>70.5</v>
      </c>
      <c r="H34" s="39">
        <v>2.2799999999999998</v>
      </c>
      <c r="I34" s="38">
        <v>0.24</v>
      </c>
      <c r="J34" s="40">
        <v>14.76</v>
      </c>
      <c r="K34" s="22"/>
    </row>
    <row r="35" spans="1:11" x14ac:dyDescent="0.25">
      <c r="A35" s="42"/>
      <c r="B35" s="68" t="s">
        <v>31</v>
      </c>
      <c r="C35" s="83" t="s">
        <v>67</v>
      </c>
      <c r="D35" s="98" t="s">
        <v>51</v>
      </c>
      <c r="E35" s="67">
        <v>20</v>
      </c>
      <c r="F35" s="77">
        <v>2</v>
      </c>
      <c r="G35" s="38">
        <v>37.4</v>
      </c>
      <c r="H35" s="39">
        <v>1.46</v>
      </c>
      <c r="I35" s="38">
        <v>0.26</v>
      </c>
      <c r="J35" s="40">
        <v>7.28</v>
      </c>
      <c r="K35" s="22"/>
    </row>
    <row r="36" spans="1:11" x14ac:dyDescent="0.25">
      <c r="A36" s="42"/>
      <c r="B36" s="94"/>
      <c r="C36" s="78"/>
      <c r="D36" s="70" t="s">
        <v>32</v>
      </c>
      <c r="E36" s="45">
        <f t="shared" ref="E36:J36" si="2">SUM(E29:E35)</f>
        <v>820</v>
      </c>
      <c r="F36" s="101">
        <f>SUM(F29:F35)</f>
        <v>105</v>
      </c>
      <c r="G36" s="45">
        <f t="shared" si="2"/>
        <v>757.81000000000006</v>
      </c>
      <c r="H36" s="45">
        <f t="shared" si="2"/>
        <v>34.22</v>
      </c>
      <c r="I36" s="45">
        <f t="shared" si="2"/>
        <v>32.97</v>
      </c>
      <c r="J36" s="103">
        <f t="shared" si="2"/>
        <v>118.61</v>
      </c>
      <c r="K36" s="22"/>
    </row>
    <row r="37" spans="1:11" x14ac:dyDescent="0.25">
      <c r="A37" s="43"/>
      <c r="B37" s="94"/>
      <c r="C37" s="78"/>
      <c r="D37" s="70" t="s">
        <v>33</v>
      </c>
      <c r="E37" s="46"/>
      <c r="F37" s="72"/>
      <c r="G37" s="84"/>
      <c r="H37" s="84"/>
      <c r="I37" s="84"/>
      <c r="J37" s="85"/>
      <c r="K37" s="22"/>
    </row>
    <row r="38" spans="1:11" x14ac:dyDescent="0.25">
      <c r="A38" s="29"/>
      <c r="B38" s="95" t="s">
        <v>41</v>
      </c>
      <c r="C38" s="65">
        <v>177</v>
      </c>
      <c r="D38" s="105" t="s">
        <v>69</v>
      </c>
      <c r="E38" s="83">
        <v>100</v>
      </c>
      <c r="F38" s="77">
        <v>13</v>
      </c>
      <c r="G38" s="96">
        <v>18</v>
      </c>
      <c r="H38" s="96">
        <v>0.9</v>
      </c>
      <c r="I38" s="96">
        <v>0.2</v>
      </c>
      <c r="J38" s="102">
        <v>2.7</v>
      </c>
      <c r="K38" s="47"/>
    </row>
    <row r="39" spans="1:11" ht="75" x14ac:dyDescent="0.25">
      <c r="A39" s="29" t="s">
        <v>28</v>
      </c>
      <c r="B39" s="68" t="s">
        <v>42</v>
      </c>
      <c r="C39" s="65">
        <v>95</v>
      </c>
      <c r="D39" s="44" t="s">
        <v>49</v>
      </c>
      <c r="E39" s="67">
        <v>280</v>
      </c>
      <c r="F39" s="77">
        <v>32</v>
      </c>
      <c r="G39" s="36">
        <f>G30/200*250</f>
        <v>191</v>
      </c>
      <c r="H39" s="36">
        <f t="shared" ref="H39:J39" si="3">H30/200*250</f>
        <v>11.875</v>
      </c>
      <c r="I39" s="36">
        <f t="shared" si="3"/>
        <v>12.675000000000001</v>
      </c>
      <c r="J39" s="37">
        <f t="shared" si="3"/>
        <v>30.750000000000004</v>
      </c>
      <c r="K39" s="47"/>
    </row>
    <row r="40" spans="1:11" ht="52.5" x14ac:dyDescent="0.25">
      <c r="A40" s="29"/>
      <c r="B40" s="68" t="s">
        <v>43</v>
      </c>
      <c r="C40" s="67">
        <v>350</v>
      </c>
      <c r="D40" s="82" t="s">
        <v>52</v>
      </c>
      <c r="E40" s="67">
        <v>120</v>
      </c>
      <c r="F40" s="77">
        <v>46</v>
      </c>
      <c r="G40" s="38">
        <f>G31</f>
        <v>265.56</v>
      </c>
      <c r="H40" s="38">
        <f t="shared" ref="H40:J40" si="4">H31</f>
        <v>13.08</v>
      </c>
      <c r="I40" s="38">
        <f t="shared" si="4"/>
        <v>19.079999999999998</v>
      </c>
      <c r="J40" s="40">
        <f t="shared" si="4"/>
        <v>24.77</v>
      </c>
      <c r="K40" s="47"/>
    </row>
    <row r="41" spans="1:11" ht="37.5" x14ac:dyDescent="0.25">
      <c r="A41" s="29"/>
      <c r="B41" s="68" t="s">
        <v>44</v>
      </c>
      <c r="C41" s="65">
        <v>202</v>
      </c>
      <c r="D41" s="44" t="s">
        <v>50</v>
      </c>
      <c r="E41" s="67">
        <v>180</v>
      </c>
      <c r="F41" s="77">
        <v>18</v>
      </c>
      <c r="G41" s="38">
        <f>G32/150*180</f>
        <v>208.26</v>
      </c>
      <c r="H41" s="38">
        <f t="shared" ref="H41:J41" si="5">H32/150*180</f>
        <v>7.92</v>
      </c>
      <c r="I41" s="38">
        <f t="shared" si="5"/>
        <v>3.42</v>
      </c>
      <c r="J41" s="40">
        <f t="shared" si="5"/>
        <v>34.68</v>
      </c>
      <c r="K41" s="47"/>
    </row>
    <row r="42" spans="1:11" ht="26.25" x14ac:dyDescent="0.25">
      <c r="A42" s="29"/>
      <c r="B42" s="68" t="s">
        <v>22</v>
      </c>
      <c r="C42" s="65">
        <v>484</v>
      </c>
      <c r="D42" s="66" t="s">
        <v>48</v>
      </c>
      <c r="E42" s="67">
        <v>200</v>
      </c>
      <c r="F42" s="77">
        <v>6</v>
      </c>
      <c r="G42" s="38">
        <v>40</v>
      </c>
      <c r="H42" s="39">
        <v>0.3</v>
      </c>
      <c r="I42" s="38">
        <v>0.1</v>
      </c>
      <c r="J42" s="40">
        <v>15.6</v>
      </c>
      <c r="K42" s="47"/>
    </row>
    <row r="43" spans="1:11" x14ac:dyDescent="0.25">
      <c r="A43" s="29"/>
      <c r="B43" s="68" t="s">
        <v>30</v>
      </c>
      <c r="C43" s="83" t="s">
        <v>67</v>
      </c>
      <c r="D43" s="98" t="s">
        <v>40</v>
      </c>
      <c r="E43" s="67">
        <v>30</v>
      </c>
      <c r="F43" s="77">
        <v>3</v>
      </c>
      <c r="G43" s="38">
        <v>70.5</v>
      </c>
      <c r="H43" s="39">
        <v>2.2799999999999998</v>
      </c>
      <c r="I43" s="38">
        <v>0.24</v>
      </c>
      <c r="J43" s="40">
        <v>14.76</v>
      </c>
      <c r="K43" s="47"/>
    </row>
    <row r="44" spans="1:11" x14ac:dyDescent="0.25">
      <c r="A44" s="29"/>
      <c r="B44" s="68" t="s">
        <v>31</v>
      </c>
      <c r="C44" s="83" t="s">
        <v>67</v>
      </c>
      <c r="D44" s="98" t="s">
        <v>51</v>
      </c>
      <c r="E44" s="67">
        <v>20</v>
      </c>
      <c r="F44" s="77">
        <v>2</v>
      </c>
      <c r="G44" s="38">
        <v>37.4</v>
      </c>
      <c r="H44" s="39">
        <v>1.46</v>
      </c>
      <c r="I44" s="38">
        <v>0.26</v>
      </c>
      <c r="J44" s="40">
        <v>7.28</v>
      </c>
      <c r="K44" s="47"/>
    </row>
    <row r="45" spans="1:11" ht="15.75" thickBot="1" x14ac:dyDescent="0.3">
      <c r="A45" s="117"/>
      <c r="B45" s="48"/>
      <c r="C45" s="86"/>
      <c r="D45" s="87" t="s">
        <v>34</v>
      </c>
      <c r="E45" s="49">
        <f>SUM(E38:E44)</f>
        <v>930</v>
      </c>
      <c r="F45" s="100">
        <f>SUM(F38:F44)</f>
        <v>120</v>
      </c>
      <c r="G45" s="90">
        <f>SUM(G38:G44)</f>
        <v>830.71999999999991</v>
      </c>
      <c r="H45" s="49">
        <f t="shared" ref="H45:I45" si="6">SUM(H38:H44)</f>
        <v>37.814999999999998</v>
      </c>
      <c r="I45" s="49">
        <f t="shared" si="6"/>
        <v>35.975000000000001</v>
      </c>
      <c r="J45" s="104">
        <f>SUM(J38:J44)</f>
        <v>130.54</v>
      </c>
      <c r="K45" s="47"/>
    </row>
    <row r="46" spans="1:11" x14ac:dyDescent="0.25">
      <c r="A46" s="19"/>
      <c r="B46" s="19"/>
      <c r="C46" s="91"/>
      <c r="D46" s="92"/>
      <c r="E46" s="52"/>
      <c r="F46" s="99"/>
      <c r="G46" s="93"/>
      <c r="H46" s="52"/>
      <c r="I46" s="52"/>
      <c r="J46" s="52"/>
      <c r="K46" s="47"/>
    </row>
    <row r="47" spans="1:11" x14ac:dyDescent="0.25">
      <c r="A47" s="19"/>
      <c r="B47" s="19"/>
      <c r="C47" s="50"/>
      <c r="D47" s="51"/>
      <c r="E47" s="52"/>
      <c r="F47" s="53"/>
      <c r="G47" s="54"/>
      <c r="H47" s="55"/>
      <c r="I47" s="55"/>
      <c r="J47" s="55"/>
      <c r="K47" s="47"/>
    </row>
    <row r="48" spans="1:11" x14ac:dyDescent="0.25">
      <c r="A48" s="56" t="s">
        <v>35</v>
      </c>
      <c r="F48" s="57"/>
      <c r="G48" s="57"/>
      <c r="H48" s="57"/>
      <c r="I48" s="57"/>
      <c r="J48" s="57"/>
      <c r="K48" s="57"/>
    </row>
    <row r="49" spans="1:11" x14ac:dyDescent="0.25">
      <c r="A49" s="58"/>
      <c r="B49" s="5"/>
      <c r="C49" s="5"/>
      <c r="D49" s="57"/>
      <c r="E49" s="57"/>
      <c r="F49" s="57"/>
      <c r="G49" s="57"/>
      <c r="H49" s="57"/>
      <c r="I49" s="57"/>
      <c r="J49" s="57"/>
      <c r="K49" s="47"/>
    </row>
    <row r="50" spans="1:11" x14ac:dyDescent="0.25">
      <c r="A50" s="56" t="s">
        <v>36</v>
      </c>
      <c r="K50" s="47"/>
    </row>
    <row r="51" spans="1:11" x14ac:dyDescent="0.25">
      <c r="A51" s="56"/>
      <c r="K51" s="47"/>
    </row>
    <row r="52" spans="1:11" x14ac:dyDescent="0.25">
      <c r="A52" s="56" t="s">
        <v>37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2023-03-15T13:02:38Z</dcterms:modified>
</cp:coreProperties>
</file>