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730" windowHeight="69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40" i="1" l="1"/>
  <c r="I40" i="1"/>
  <c r="H40" i="1"/>
  <c r="G40" i="1"/>
  <c r="E18" i="1" l="1"/>
  <c r="F18" i="1"/>
  <c r="H44" i="1" l="1"/>
  <c r="I44" i="1"/>
  <c r="J44" i="1"/>
  <c r="G44" i="1"/>
  <c r="H28" i="1"/>
  <c r="I28" i="1"/>
  <c r="J28" i="1"/>
  <c r="G28" i="1"/>
  <c r="J37" i="1" l="1"/>
  <c r="H39" i="1"/>
  <c r="I39" i="1"/>
  <c r="J39" i="1"/>
  <c r="G39" i="1"/>
  <c r="E45" i="1"/>
  <c r="F45" i="1"/>
  <c r="I37" i="1"/>
  <c r="H37" i="1"/>
  <c r="G37" i="1"/>
  <c r="F37" i="1"/>
  <c r="E37" i="1"/>
  <c r="H25" i="1"/>
  <c r="I25" i="1"/>
  <c r="J25" i="1"/>
  <c r="J29" i="1" s="1"/>
  <c r="G25" i="1"/>
  <c r="E29" i="1"/>
  <c r="F29" i="1"/>
  <c r="G45" i="1" l="1"/>
  <c r="J45" i="1"/>
  <c r="I45" i="1"/>
  <c r="H45" i="1"/>
</calcChain>
</file>

<file path=xl/sharedStrings.xml><?xml version="1.0" encoding="utf-8"?>
<sst xmlns="http://schemas.openxmlformats.org/spreadsheetml/2006/main" count="108" uniqueCount="80">
  <si>
    <t>Утверждаю:_______________</t>
  </si>
  <si>
    <t xml:space="preserve">Директор школы </t>
  </si>
  <si>
    <t>Хамнуев В.И.</t>
  </si>
  <si>
    <t>Без ГМО и пищевых</t>
  </si>
  <si>
    <t xml:space="preserve">      ООО "Школьное питание"</t>
  </si>
  <si>
    <t>добавок</t>
  </si>
  <si>
    <t>Меню разработано в соответствии СанПин2.3/2.4.3590-20 и МР 2.4.0179-20</t>
  </si>
  <si>
    <t>Школа</t>
  </si>
  <si>
    <t>МАОУ СОШ №19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</si>
  <si>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</si>
  <si>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</si>
  <si>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</si>
  <si>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</si>
  <si>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</si>
  <si>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</si>
  <si>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</si>
  <si>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</si>
  <si>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Блюдо</t>
  </si>
  <si>
    <t>Выход, г</t>
  </si>
  <si>
    <t>Завтрак</t>
  </si>
  <si>
    <t xml:space="preserve">Завтрак дети с 7 до 11 лет </t>
  </si>
  <si>
    <t>гор.блюдо</t>
  </si>
  <si>
    <t>гор.напиток</t>
  </si>
  <si>
    <t>Льготное питание 85руб.</t>
  </si>
  <si>
    <t xml:space="preserve">Завтрак </t>
  </si>
  <si>
    <t xml:space="preserve">Завтрак дети с 12 лет и старше </t>
  </si>
  <si>
    <t>Льготное питание 90руб.</t>
  </si>
  <si>
    <t>Обед</t>
  </si>
  <si>
    <t xml:space="preserve">Обед дети с 7 до 11 лет </t>
  </si>
  <si>
    <t>хлеб бел.</t>
  </si>
  <si>
    <t>хлеб черн.</t>
  </si>
  <si>
    <t>Льготное питание 105руб</t>
  </si>
  <si>
    <t>Обед дети с 12 лет и старше</t>
  </si>
  <si>
    <t>Директор:                                                                             Найданов М.Б</t>
  </si>
  <si>
    <t>Управляющий столовой:                                                        Воротникова А.Г</t>
  </si>
  <si>
    <t>Зав.производством:                                                                Алешкова А.В</t>
  </si>
  <si>
    <t xml:space="preserve"> Меню школы № 19 г.Улан-Удэ </t>
  </si>
  <si>
    <t>1 блюдо</t>
  </si>
  <si>
    <t>2 блюдо</t>
  </si>
  <si>
    <t>Хлеб ржаной</t>
  </si>
  <si>
    <t>хлеб</t>
  </si>
  <si>
    <t xml:space="preserve">Хлеб пшеничный йод. </t>
  </si>
  <si>
    <t>напиток</t>
  </si>
  <si>
    <r>
      <rPr>
        <sz val="12"/>
        <rFont val="Times New Roman"/>
        <family val="1"/>
        <charset val="204"/>
      </rPr>
      <t>Картофельное пюре</t>
    </r>
    <r>
      <rPr>
        <sz val="8"/>
        <rFont val="Times New Roman"/>
        <family val="1"/>
        <charset val="204"/>
      </rPr>
      <t xml:space="preserve"> (картофель, масло сливочное, соль йодированная)</t>
    </r>
  </si>
  <si>
    <r>
      <rPr>
        <sz val="12"/>
        <rFont val="Times New Roman"/>
        <family val="1"/>
        <charset val="204"/>
      </rPr>
      <t>Чай черный</t>
    </r>
    <r>
      <rPr>
        <sz val="8"/>
        <rFont val="Times New Roman"/>
        <family val="1"/>
        <charset val="204"/>
      </rPr>
      <t xml:space="preserve"> (чай заварка, вода)</t>
    </r>
  </si>
  <si>
    <r>
      <rPr>
        <sz val="12"/>
        <rFont val="Times New Roman"/>
        <family val="1"/>
        <charset val="204"/>
      </rPr>
      <t>Суп из овощей с фаршем</t>
    </r>
    <r>
      <rPr>
        <sz val="8"/>
        <rFont val="Times New Roman"/>
        <family val="1"/>
        <charset val="204"/>
      </rPr>
      <t xml:space="preserve"> (говядина б/к, капуста, картофель, морковь, лук репчатый, горошек зеленый консерв, масло растительное, соль йодированная)</t>
    </r>
  </si>
  <si>
    <r>
      <rPr>
        <sz val="12"/>
        <color theme="1"/>
        <rFont val="Times New Roman"/>
        <family val="1"/>
        <charset val="204"/>
      </rPr>
      <t>Фрукты свежие</t>
    </r>
    <r>
      <rPr>
        <sz val="8"/>
        <color theme="1"/>
        <rFont val="Times New Roman"/>
        <family val="1"/>
        <charset val="204"/>
      </rPr>
      <t xml:space="preserve"> </t>
    </r>
  </si>
  <si>
    <t>Завтрак 2 дети с 12 лет и старше</t>
  </si>
  <si>
    <t>выпечка</t>
  </si>
  <si>
    <t>15.5</t>
  </si>
  <si>
    <t>28.8</t>
  </si>
  <si>
    <t>Чай с сахаром</t>
  </si>
  <si>
    <t>3.5</t>
  </si>
  <si>
    <t>83.40</t>
  </si>
  <si>
    <t>0.4</t>
  </si>
  <si>
    <t>0.2</t>
  </si>
  <si>
    <t>21.6</t>
  </si>
  <si>
    <t>Льготное питание 19руб.</t>
  </si>
  <si>
    <t>19.00</t>
  </si>
  <si>
    <t>272.4</t>
  </si>
  <si>
    <t>4.6</t>
  </si>
  <si>
    <t>6.9</t>
  </si>
  <si>
    <t>49.4</t>
  </si>
  <si>
    <t>Булочка "Дорожная"</t>
  </si>
  <si>
    <t>4.3</t>
  </si>
  <si>
    <t>253.92</t>
  </si>
  <si>
    <t>500.22</t>
  </si>
  <si>
    <t>17.54</t>
  </si>
  <si>
    <t>15.92</t>
  </si>
  <si>
    <t>10.43</t>
  </si>
  <si>
    <t>67.33</t>
  </si>
  <si>
    <t>550.92</t>
  </si>
  <si>
    <t>23.29</t>
  </si>
  <si>
    <t>23.9</t>
  </si>
  <si>
    <t>гарнир</t>
  </si>
  <si>
    <t>фрукт</t>
  </si>
  <si>
    <t>Льготное питание 120руб</t>
  </si>
  <si>
    <t>15,93</t>
  </si>
  <si>
    <r>
      <t>Тефтели из говядины(паровые)  соусом томатным(</t>
    </r>
    <r>
      <rPr>
        <sz val="8"/>
        <rFont val="Times New Roman"/>
        <family val="1"/>
        <charset val="204"/>
      </rPr>
      <t>мясо говядина,лук репка,соль,хлеб,масло растительное,мука,томатная паста)70/30</t>
    </r>
  </si>
  <si>
    <r>
      <rPr>
        <sz val="12"/>
        <rFont val="Times New Roman"/>
        <family val="1"/>
        <charset val="204"/>
      </rPr>
      <t>Плов из отварной птицы</t>
    </r>
    <r>
      <rPr>
        <sz val="8"/>
        <rFont val="Times New Roman"/>
        <family val="1"/>
        <charset val="204"/>
      </rPr>
      <t xml:space="preserve"> (индейка филе, крупа рисовая, морковь, лук репчатый, масло растительное, соль йодированная)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</si>
</sst>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33">
    <xf numFmtId="0" fontId="0" fillId="0" borderId="0" xfId="0"/>
    <xf numFmtId="0" fontId="0" fillId="0" borderId="0" xfId="0" applyAlignment="1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2" borderId="0" xfId="0" applyFont="1" applyFill="1"/>
    <xf numFmtId="0" fontId="4" fillId="2" borderId="0" xfId="0" applyFont="1" applyFill="1" applyBorder="1"/>
    <xf numFmtId="2" fontId="6" fillId="0" borderId="5" xfId="1" applyNumberFormat="1" applyFont="1" applyFill="1" applyBorder="1" applyAlignment="1">
      <alignment horizontal="center" vertical="center"/>
    </xf>
    <xf numFmtId="2" fontId="6" fillId="0" borderId="7" xfId="1" applyNumberFormat="1" applyFont="1" applyFill="1" applyBorder="1" applyAlignment="1">
      <alignment horizontal="center" vertical="center"/>
    </xf>
    <xf numFmtId="2" fontId="6" fillId="0" borderId="4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 wrapText="1"/>
    </xf>
    <xf numFmtId="0" fontId="0" fillId="2" borderId="0" xfId="0" applyFill="1"/>
    <xf numFmtId="0" fontId="14" fillId="0" borderId="0" xfId="1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6" fillId="0" borderId="5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 wrapText="1"/>
    </xf>
    <xf numFmtId="0" fontId="6" fillId="0" borderId="7" xfId="1" applyFont="1" applyFill="1" applyBorder="1" applyAlignment="1">
      <alignment horizontal="center" vertical="center"/>
    </xf>
    <xf numFmtId="0" fontId="9" fillId="0" borderId="5" xfId="0" applyFont="1" applyFill="1" applyBorder="1"/>
    <xf numFmtId="0" fontId="3" fillId="0" borderId="5" xfId="0" applyFont="1" applyFill="1" applyBorder="1"/>
    <xf numFmtId="0" fontId="11" fillId="0" borderId="5" xfId="1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1" fontId="13" fillId="0" borderId="5" xfId="0" applyNumberFormat="1" applyFont="1" applyFill="1" applyBorder="1" applyProtection="1">
      <protection locked="0"/>
    </xf>
    <xf numFmtId="2" fontId="9" fillId="0" borderId="5" xfId="0" applyNumberFormat="1" applyFont="1" applyFill="1" applyBorder="1" applyProtection="1">
      <protection locked="0"/>
    </xf>
    <xf numFmtId="0" fontId="9" fillId="0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/>
    <xf numFmtId="0" fontId="4" fillId="0" borderId="5" xfId="0" applyFont="1" applyFill="1" applyBorder="1"/>
    <xf numFmtId="0" fontId="4" fillId="0" borderId="2" xfId="0" applyFont="1" applyFill="1" applyBorder="1"/>
    <xf numFmtId="0" fontId="9" fillId="0" borderId="10" xfId="0" applyFont="1" applyFill="1" applyBorder="1" applyProtection="1">
      <protection locked="0"/>
    </xf>
    <xf numFmtId="0" fontId="10" fillId="0" borderId="6" xfId="0" applyFont="1" applyFill="1" applyBorder="1" applyAlignment="1">
      <alignment horizontal="center" wrapText="1"/>
    </xf>
    <xf numFmtId="0" fontId="3" fillId="0" borderId="6" xfId="0" applyFont="1" applyFill="1" applyBorder="1"/>
    <xf numFmtId="0" fontId="11" fillId="0" borderId="6" xfId="1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/>
    </xf>
    <xf numFmtId="0" fontId="4" fillId="0" borderId="7" xfId="0" applyFont="1" applyFill="1" applyBorder="1"/>
    <xf numFmtId="0" fontId="7" fillId="0" borderId="7" xfId="1" applyFont="1" applyFill="1" applyBorder="1" applyAlignment="1">
      <alignment horizontal="center" vertical="center"/>
    </xf>
    <xf numFmtId="0" fontId="3" fillId="0" borderId="7" xfId="0" applyFont="1" applyFill="1" applyBorder="1"/>
    <xf numFmtId="0" fontId="14" fillId="0" borderId="5" xfId="1" applyFont="1" applyFill="1" applyBorder="1" applyAlignment="1">
      <alignment horizontal="center" vertical="center"/>
    </xf>
    <xf numFmtId="0" fontId="9" fillId="0" borderId="8" xfId="0" applyFont="1" applyFill="1" applyBorder="1"/>
    <xf numFmtId="2" fontId="12" fillId="0" borderId="10" xfId="0" applyNumberFormat="1" applyFont="1" applyFill="1" applyBorder="1" applyAlignment="1">
      <alignment horizontal="center"/>
    </xf>
    <xf numFmtId="0" fontId="16" fillId="0" borderId="7" xfId="1" applyFont="1" applyFill="1" applyBorder="1" applyAlignment="1">
      <alignment horizontal="left" vertical="center" wrapText="1"/>
    </xf>
    <xf numFmtId="0" fontId="4" fillId="0" borderId="0" xfId="0" applyFont="1" applyFill="1" applyBorder="1"/>
    <xf numFmtId="0" fontId="11" fillId="0" borderId="0" xfId="1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wrapText="1"/>
    </xf>
    <xf numFmtId="0" fontId="4" fillId="0" borderId="0" xfId="0" applyFont="1" applyFill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0" fontId="4" fillId="0" borderId="8" xfId="0" applyFont="1" applyFill="1" applyBorder="1"/>
    <xf numFmtId="164" fontId="2" fillId="0" borderId="5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0" fillId="0" borderId="0" xfId="0" applyFill="1"/>
    <xf numFmtId="0" fontId="9" fillId="0" borderId="0" xfId="0" applyFont="1" applyFill="1" applyBorder="1" applyAlignment="1">
      <alignment horizontal="center"/>
    </xf>
    <xf numFmtId="164" fontId="15" fillId="0" borderId="5" xfId="0" applyNumberFormat="1" applyFont="1" applyFill="1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2" fontId="18" fillId="0" borderId="5" xfId="0" applyNumberFormat="1" applyFont="1" applyFill="1" applyBorder="1" applyProtection="1">
      <protection locked="0"/>
    </xf>
    <xf numFmtId="164" fontId="17" fillId="0" borderId="5" xfId="0" applyNumberFormat="1" applyFont="1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164" fontId="15" fillId="0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164" fontId="19" fillId="0" borderId="5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/>
    <xf numFmtId="164" fontId="20" fillId="0" borderId="5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/>
    </xf>
    <xf numFmtId="0" fontId="4" fillId="2" borderId="11" xfId="0" applyFont="1" applyFill="1" applyBorder="1"/>
    <xf numFmtId="0" fontId="0" fillId="2" borderId="14" xfId="0" applyFill="1" applyBorder="1"/>
    <xf numFmtId="49" fontId="4" fillId="2" borderId="15" xfId="0" applyNumberFormat="1" applyFont="1" applyFill="1" applyBorder="1" applyProtection="1">
      <protection locked="0"/>
    </xf>
    <xf numFmtId="0" fontId="4" fillId="2" borderId="12" xfId="0" applyFont="1" applyFill="1" applyBorder="1"/>
    <xf numFmtId="0" fontId="4" fillId="2" borderId="13" xfId="0" applyFont="1" applyFill="1" applyBorder="1"/>
    <xf numFmtId="0" fontId="4" fillId="2" borderId="15" xfId="0" applyFont="1" applyFill="1" applyBorder="1"/>
    <xf numFmtId="14" fontId="4" fillId="2" borderId="16" xfId="0" applyNumberFormat="1" applyFont="1" applyFill="1" applyBorder="1" applyProtection="1">
      <protection locked="0"/>
    </xf>
    <xf numFmtId="0" fontId="4" fillId="0" borderId="17" xfId="0" applyFont="1" applyFill="1" applyBorder="1" applyAlignment="1">
      <alignment horizontal="center" wrapText="1"/>
    </xf>
    <xf numFmtId="2" fontId="4" fillId="0" borderId="18" xfId="0" applyNumberFormat="1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0" fontId="4" fillId="0" borderId="19" xfId="0" applyFont="1" applyFill="1" applyBorder="1"/>
    <xf numFmtId="0" fontId="6" fillId="0" borderId="20" xfId="1" applyFont="1" applyFill="1" applyBorder="1" applyAlignment="1">
      <alignment horizontal="center" vertical="center"/>
    </xf>
    <xf numFmtId="2" fontId="6" fillId="0" borderId="18" xfId="1" applyNumberFormat="1" applyFont="1" applyFill="1" applyBorder="1" applyAlignment="1">
      <alignment horizontal="center" vertical="center"/>
    </xf>
    <xf numFmtId="2" fontId="6" fillId="0" borderId="20" xfId="1" applyNumberFormat="1" applyFont="1" applyFill="1" applyBorder="1" applyAlignment="1">
      <alignment horizontal="center" vertical="center"/>
    </xf>
    <xf numFmtId="0" fontId="4" fillId="0" borderId="21" xfId="0" applyFont="1" applyFill="1" applyBorder="1"/>
    <xf numFmtId="2" fontId="12" fillId="0" borderId="22" xfId="0" applyNumberFormat="1" applyFont="1" applyFill="1" applyBorder="1" applyAlignment="1">
      <alignment horizontal="center"/>
    </xf>
    <xf numFmtId="164" fontId="12" fillId="0" borderId="18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49" fontId="12" fillId="0" borderId="18" xfId="0" applyNumberFormat="1" applyFont="1" applyFill="1" applyBorder="1" applyAlignment="1">
      <alignment horizontal="center" vertical="center"/>
    </xf>
    <xf numFmtId="0" fontId="4" fillId="0" borderId="23" xfId="0" applyFont="1" applyFill="1" applyBorder="1"/>
    <xf numFmtId="2" fontId="9" fillId="0" borderId="18" xfId="0" applyNumberFormat="1" applyFont="1" applyFill="1" applyBorder="1" applyProtection="1">
      <protection locked="0"/>
    </xf>
    <xf numFmtId="2" fontId="12" fillId="0" borderId="18" xfId="0" applyNumberFormat="1" applyFont="1" applyFill="1" applyBorder="1" applyAlignment="1">
      <alignment horizontal="center"/>
    </xf>
    <xf numFmtId="2" fontId="12" fillId="0" borderId="24" xfId="0" applyNumberFormat="1" applyFont="1" applyFill="1" applyBorder="1" applyAlignment="1">
      <alignment horizontal="center"/>
    </xf>
    <xf numFmtId="0" fontId="4" fillId="0" borderId="17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9" fillId="0" borderId="26" xfId="0" applyFont="1" applyFill="1" applyBorder="1" applyAlignment="1">
      <alignment horizontal="center"/>
    </xf>
    <xf numFmtId="0" fontId="3" fillId="0" borderId="27" xfId="0" applyFont="1" applyFill="1" applyBorder="1"/>
    <xf numFmtId="0" fontId="11" fillId="0" borderId="27" xfId="1" applyNumberFormat="1" applyFont="1" applyFill="1" applyBorder="1" applyAlignment="1">
      <alignment horizontal="center" vertical="center"/>
    </xf>
    <xf numFmtId="164" fontId="17" fillId="0" borderId="27" xfId="0" applyNumberFormat="1" applyFont="1" applyFill="1" applyBorder="1" applyAlignment="1">
      <alignment horizontal="center" vertical="center"/>
    </xf>
    <xf numFmtId="2" fontId="12" fillId="0" borderId="27" xfId="0" applyNumberFormat="1" applyFont="1" applyFill="1" applyBorder="1" applyAlignment="1">
      <alignment horizontal="center"/>
    </xf>
    <xf numFmtId="2" fontId="12" fillId="0" borderId="28" xfId="0" applyNumberFormat="1" applyFont="1" applyFill="1" applyBorder="1" applyAlignment="1">
      <alignment horizontal="center"/>
    </xf>
    <xf numFmtId="0" fontId="16" fillId="0" borderId="5" xfId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2" borderId="1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2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topLeftCell="A30" workbookViewId="0">
      <selection activeCell="H39" sqref="H39"/>
    </sheetView>
  </sheetViews>
  <sheetFormatPr defaultRowHeight="15" x14ac:dyDescent="0.25"/>
  <cols>
    <col min="2" max="2" width="10.7109375" bestFit="1" customWidth="1"/>
    <col min="4" max="4" width="35.28515625" customWidth="1"/>
    <col min="5" max="5" width="10.7109375" customWidth="1"/>
    <col min="7" max="7" width="7.7109375" customWidth="1"/>
    <col min="8" max="9" width="7.42578125" bestFit="1" customWidth="1"/>
    <col min="10" max="10" width="7" customWidth="1"/>
  </cols>
  <sheetData>
    <row r="1" spans="1:11" x14ac:dyDescent="0.25">
      <c r="D1" s="1"/>
      <c r="E1" s="1"/>
      <c r="F1" s="2" t="s">
        <v>0</v>
      </c>
      <c r="G1" s="1"/>
    </row>
    <row r="2" spans="1:11" x14ac:dyDescent="0.25">
      <c r="D2" s="1"/>
      <c r="E2" s="1"/>
      <c r="F2" s="3"/>
      <c r="G2" s="3"/>
    </row>
    <row r="3" spans="1:11" x14ac:dyDescent="0.25">
      <c r="A3" s="4"/>
      <c r="B3" s="4"/>
      <c r="D3" s="1"/>
      <c r="E3" s="2" t="s">
        <v>1</v>
      </c>
      <c r="F3" s="1"/>
      <c r="G3" s="3" t="s">
        <v>2</v>
      </c>
    </row>
    <row r="4" spans="1:11" x14ac:dyDescent="0.25">
      <c r="A4" s="4"/>
      <c r="B4" s="5"/>
      <c r="C4" s="4"/>
    </row>
    <row r="5" spans="1:11" x14ac:dyDescent="0.25">
      <c r="A5" s="21" t="s">
        <v>3</v>
      </c>
      <c r="B5" s="22"/>
      <c r="D5" s="6" t="s">
        <v>4</v>
      </c>
      <c r="E5" s="7"/>
      <c r="F5" s="7"/>
      <c r="G5" s="7"/>
      <c r="H5" s="7"/>
      <c r="I5" s="7"/>
      <c r="J5" s="7"/>
      <c r="K5" s="7"/>
    </row>
    <row r="6" spans="1:11" x14ac:dyDescent="0.25">
      <c r="A6" s="23" t="s">
        <v>5</v>
      </c>
      <c r="B6" s="24"/>
      <c r="D6" s="128" t="s">
        <v>36</v>
      </c>
      <c r="E6" s="128"/>
      <c r="F6" s="128"/>
      <c r="G6" s="128"/>
      <c r="H6" s="128"/>
      <c r="I6" s="128"/>
      <c r="J6" s="128"/>
      <c r="K6" s="128"/>
    </row>
    <row r="7" spans="1:11" x14ac:dyDescent="0.25">
      <c r="A7" s="5"/>
      <c r="B7" s="5"/>
      <c r="D7" s="20">
        <v>44974</v>
      </c>
      <c r="E7" s="19"/>
      <c r="F7" s="19"/>
      <c r="G7" s="19"/>
      <c r="H7" s="19"/>
      <c r="I7" s="19"/>
      <c r="J7" s="19"/>
      <c r="K7" s="19"/>
    </row>
    <row r="8" spans="1:11" ht="15.75" thickBot="1" x14ac:dyDescent="0.3">
      <c r="D8" s="132" t="s">
        <v>6</v>
      </c>
      <c r="E8" s="132"/>
      <c r="F8" s="132"/>
      <c r="G8" s="132"/>
      <c r="H8" s="132"/>
      <c r="I8" s="132"/>
      <c r="J8" s="132"/>
      <c r="K8" s="38"/>
    </row>
    <row r="9" spans="1:11" x14ac:dyDescent="0.25">
      <c r="A9" s="94" t="s">
        <v>7</v>
      </c>
      <c r="B9" s="129" t="s">
        <v>8</v>
      </c>
      <c r="C9" s="130"/>
      <c r="D9" s="131"/>
      <c r="E9" s="95"/>
      <c r="F9" s="96"/>
      <c r="G9" s="97"/>
      <c r="H9" s="98"/>
      <c r="I9" s="99"/>
      <c r="J9" s="100"/>
      <c r="K9" s="8"/>
    </row>
    <row r="10" spans="1:11" ht="26.25" x14ac:dyDescent="0.25">
      <c r="A10" s="101" t="s">
        <v>9</v>
      </c>
      <c r="B10" s="58" t="s">
        <v>10</v>
      </c>
      <c r="C10" s="59" t="s">
        <v>11</v>
      </c>
      <c r="D10" s="54"/>
      <c r="E10" s="54"/>
      <c r="F10" s="58" t="s">
        <v>12</v>
      </c>
      <c r="G10" s="60" t="s">
        <v>13</v>
      </c>
      <c r="H10" s="60" t="s">
        <v>14</v>
      </c>
      <c r="I10" s="60" t="s">
        <v>15</v>
      </c>
      <c r="J10" s="102" t="s">
        <v>16</v>
      </c>
      <c r="K10" s="61"/>
    </row>
    <row r="11" spans="1:11" x14ac:dyDescent="0.25">
      <c r="A11" s="103"/>
      <c r="B11" s="58"/>
      <c r="C11" s="62"/>
      <c r="D11" s="58" t="s">
        <v>17</v>
      </c>
      <c r="E11" s="58" t="s">
        <v>18</v>
      </c>
      <c r="F11" s="63"/>
      <c r="G11" s="64"/>
      <c r="H11" s="64"/>
      <c r="I11" s="65"/>
      <c r="J11" s="104"/>
      <c r="K11" s="61"/>
    </row>
    <row r="12" spans="1:11" x14ac:dyDescent="0.25">
      <c r="A12" s="105" t="s">
        <v>19</v>
      </c>
      <c r="B12" s="66"/>
      <c r="C12" s="32"/>
      <c r="D12" s="29" t="s">
        <v>20</v>
      </c>
      <c r="E12" s="58"/>
      <c r="F12" s="67"/>
      <c r="G12" s="25"/>
      <c r="H12" s="25"/>
      <c r="I12" s="25"/>
      <c r="J12" s="106"/>
      <c r="K12" s="61"/>
    </row>
    <row r="13" spans="1:11" ht="54" x14ac:dyDescent="0.25">
      <c r="A13" s="105"/>
      <c r="B13" s="28" t="s">
        <v>21</v>
      </c>
      <c r="C13" s="25">
        <v>348</v>
      </c>
      <c r="D13" s="127" t="s">
        <v>78</v>
      </c>
      <c r="E13" s="25">
        <v>100</v>
      </c>
      <c r="F13" s="71">
        <v>45.06</v>
      </c>
      <c r="G13" s="10">
        <v>217.37</v>
      </c>
      <c r="H13" s="92" t="s">
        <v>77</v>
      </c>
      <c r="I13" s="10">
        <v>13.06</v>
      </c>
      <c r="J13" s="107">
        <v>9.08</v>
      </c>
      <c r="K13" s="61"/>
    </row>
    <row r="14" spans="1:11" ht="27" x14ac:dyDescent="0.25">
      <c r="A14" s="105"/>
      <c r="B14" s="28" t="s">
        <v>74</v>
      </c>
      <c r="C14" s="25">
        <v>377</v>
      </c>
      <c r="D14" s="13" t="s">
        <v>43</v>
      </c>
      <c r="E14" s="27">
        <v>100</v>
      </c>
      <c r="F14" s="71">
        <v>15</v>
      </c>
      <c r="G14" s="11">
        <v>112.5</v>
      </c>
      <c r="H14" s="12">
        <v>3.15</v>
      </c>
      <c r="I14" s="11">
        <v>1.2</v>
      </c>
      <c r="J14" s="108">
        <v>25.05</v>
      </c>
      <c r="K14" s="61"/>
    </row>
    <row r="15" spans="1:11" ht="15.75" x14ac:dyDescent="0.25">
      <c r="A15" s="105"/>
      <c r="B15" s="28" t="s">
        <v>22</v>
      </c>
      <c r="C15" s="25">
        <v>456</v>
      </c>
      <c r="D15" s="26" t="s">
        <v>44</v>
      </c>
      <c r="E15" s="27">
        <v>200</v>
      </c>
      <c r="F15" s="71">
        <v>3</v>
      </c>
      <c r="G15" s="11">
        <v>5.6</v>
      </c>
      <c r="H15" s="12">
        <v>0.78</v>
      </c>
      <c r="I15" s="11">
        <v>0.22</v>
      </c>
      <c r="J15" s="108">
        <v>0.14000000000000001</v>
      </c>
      <c r="K15" s="61"/>
    </row>
    <row r="16" spans="1:11" ht="15.75" x14ac:dyDescent="0.25">
      <c r="A16" s="105"/>
      <c r="B16" s="40" t="s">
        <v>40</v>
      </c>
      <c r="C16" s="25"/>
      <c r="D16" s="53" t="s">
        <v>41</v>
      </c>
      <c r="E16" s="27">
        <v>30</v>
      </c>
      <c r="F16" s="71">
        <v>3.2</v>
      </c>
      <c r="G16" s="11">
        <v>76.2</v>
      </c>
      <c r="H16" s="12">
        <v>2.31</v>
      </c>
      <c r="I16" s="11">
        <v>0.72</v>
      </c>
      <c r="J16" s="108">
        <v>16.02</v>
      </c>
      <c r="K16" s="61"/>
    </row>
    <row r="17" spans="1:11" ht="15.75" x14ac:dyDescent="0.25">
      <c r="A17" s="105"/>
      <c r="B17" s="40" t="s">
        <v>75</v>
      </c>
      <c r="C17" s="68">
        <v>82</v>
      </c>
      <c r="D17" s="28" t="s">
        <v>46</v>
      </c>
      <c r="E17" s="76">
        <v>100</v>
      </c>
      <c r="F17" s="81">
        <v>18.739999999999998</v>
      </c>
      <c r="G17" s="11">
        <v>52</v>
      </c>
      <c r="H17" s="12">
        <v>0.9</v>
      </c>
      <c r="I17" s="11">
        <v>0.4</v>
      </c>
      <c r="J17" s="108">
        <v>9.8000000000000007</v>
      </c>
      <c r="K17" s="61"/>
    </row>
    <row r="18" spans="1:11" ht="15.75" x14ac:dyDescent="0.25">
      <c r="A18" s="109"/>
      <c r="B18" s="41"/>
      <c r="C18" s="43"/>
      <c r="D18" s="44" t="s">
        <v>23</v>
      </c>
      <c r="E18" s="45">
        <f>SUM(E13:E17)</f>
        <v>530</v>
      </c>
      <c r="F18" s="72">
        <f>SUM(F13:F17)</f>
        <v>85</v>
      </c>
      <c r="G18" s="46" t="s">
        <v>66</v>
      </c>
      <c r="H18" s="93" t="s">
        <v>68</v>
      </c>
      <c r="I18" s="46" t="s">
        <v>67</v>
      </c>
      <c r="J18" s="110" t="s">
        <v>70</v>
      </c>
      <c r="K18" s="61"/>
    </row>
    <row r="19" spans="1:11" ht="15.75" x14ac:dyDescent="0.25">
      <c r="A19" s="109"/>
      <c r="B19" s="41"/>
      <c r="C19" s="25"/>
      <c r="D19" s="82" t="s">
        <v>47</v>
      </c>
      <c r="E19" s="83"/>
      <c r="F19" s="74"/>
      <c r="G19" s="84"/>
      <c r="H19" s="84"/>
      <c r="I19" s="84"/>
      <c r="J19" s="111"/>
      <c r="K19" s="61"/>
    </row>
    <row r="20" spans="1:11" ht="15.75" x14ac:dyDescent="0.25">
      <c r="A20" s="109"/>
      <c r="B20" s="41" t="s">
        <v>48</v>
      </c>
      <c r="C20" s="25">
        <v>543</v>
      </c>
      <c r="D20" s="85" t="s">
        <v>63</v>
      </c>
      <c r="E20" s="86">
        <v>60</v>
      </c>
      <c r="F20" s="87" t="s">
        <v>49</v>
      </c>
      <c r="G20" s="88">
        <v>205</v>
      </c>
      <c r="H20" s="89" t="s">
        <v>64</v>
      </c>
      <c r="I20" s="88">
        <v>8</v>
      </c>
      <c r="J20" s="112" t="s">
        <v>50</v>
      </c>
      <c r="K20" s="61"/>
    </row>
    <row r="21" spans="1:11" ht="15.75" x14ac:dyDescent="0.25">
      <c r="A21" s="109"/>
      <c r="B21" s="41" t="s">
        <v>22</v>
      </c>
      <c r="C21" s="25">
        <v>457</v>
      </c>
      <c r="D21" s="85" t="s">
        <v>51</v>
      </c>
      <c r="E21" s="86">
        <v>200</v>
      </c>
      <c r="F21" s="87" t="s">
        <v>52</v>
      </c>
      <c r="G21" s="88" t="s">
        <v>53</v>
      </c>
      <c r="H21" s="88" t="s">
        <v>54</v>
      </c>
      <c r="I21" s="88" t="s">
        <v>55</v>
      </c>
      <c r="J21" s="112" t="s">
        <v>56</v>
      </c>
      <c r="K21" s="61"/>
    </row>
    <row r="22" spans="1:11" ht="15.75" x14ac:dyDescent="0.25">
      <c r="A22" s="109"/>
      <c r="B22" s="41"/>
      <c r="C22" s="25"/>
      <c r="D22" s="29" t="s">
        <v>57</v>
      </c>
      <c r="E22" s="83">
        <v>260</v>
      </c>
      <c r="F22" s="90" t="s">
        <v>58</v>
      </c>
      <c r="G22" s="84" t="s">
        <v>59</v>
      </c>
      <c r="H22" s="91" t="s">
        <v>60</v>
      </c>
      <c r="I22" s="91" t="s">
        <v>61</v>
      </c>
      <c r="J22" s="113" t="s">
        <v>62</v>
      </c>
      <c r="K22" s="61"/>
    </row>
    <row r="23" spans="1:11" ht="15.75" x14ac:dyDescent="0.25">
      <c r="A23" s="114" t="s">
        <v>24</v>
      </c>
      <c r="B23" s="41"/>
      <c r="C23" s="32"/>
      <c r="D23" s="29" t="s">
        <v>25</v>
      </c>
      <c r="E23" s="33"/>
      <c r="F23" s="71"/>
      <c r="G23" s="10"/>
      <c r="H23" s="10"/>
      <c r="I23" s="10"/>
      <c r="J23" s="107"/>
      <c r="K23" s="61"/>
    </row>
    <row r="24" spans="1:11" ht="54" x14ac:dyDescent="0.25">
      <c r="A24" s="109"/>
      <c r="B24" s="28" t="s">
        <v>21</v>
      </c>
      <c r="C24" s="25">
        <v>348</v>
      </c>
      <c r="D24" s="127" t="s">
        <v>78</v>
      </c>
      <c r="E24" s="25">
        <v>100</v>
      </c>
      <c r="F24" s="71">
        <v>45.06</v>
      </c>
      <c r="G24" s="10" t="s">
        <v>65</v>
      </c>
      <c r="H24" s="92" t="s">
        <v>69</v>
      </c>
      <c r="I24" s="10">
        <v>15</v>
      </c>
      <c r="J24" s="107">
        <v>16.32</v>
      </c>
      <c r="K24" s="61"/>
    </row>
    <row r="25" spans="1:11" ht="27" x14ac:dyDescent="0.25">
      <c r="A25" s="109"/>
      <c r="B25" s="28" t="s">
        <v>74</v>
      </c>
      <c r="C25" s="25">
        <v>377</v>
      </c>
      <c r="D25" s="13" t="s">
        <v>43</v>
      </c>
      <c r="E25" s="27">
        <v>180</v>
      </c>
      <c r="F25" s="71">
        <v>18</v>
      </c>
      <c r="G25" s="11">
        <f>G14/150*180</f>
        <v>135</v>
      </c>
      <c r="H25" s="11">
        <f>H14/150*180</f>
        <v>3.78</v>
      </c>
      <c r="I25" s="11">
        <f>I14/150*180</f>
        <v>1.44</v>
      </c>
      <c r="J25" s="108">
        <f>J14/150*180</f>
        <v>30.060000000000002</v>
      </c>
      <c r="K25" s="61"/>
    </row>
    <row r="26" spans="1:11" ht="15.75" x14ac:dyDescent="0.25">
      <c r="A26" s="109"/>
      <c r="B26" s="28" t="s">
        <v>22</v>
      </c>
      <c r="C26" s="25">
        <v>456</v>
      </c>
      <c r="D26" s="26" t="s">
        <v>44</v>
      </c>
      <c r="E26" s="27">
        <v>200</v>
      </c>
      <c r="F26" s="71">
        <v>3</v>
      </c>
      <c r="G26" s="11">
        <v>5.6</v>
      </c>
      <c r="H26" s="12">
        <v>0.78</v>
      </c>
      <c r="I26" s="11">
        <v>0.22</v>
      </c>
      <c r="J26" s="108">
        <v>0.14000000000000001</v>
      </c>
      <c r="K26" s="61"/>
    </row>
    <row r="27" spans="1:11" ht="15.75" x14ac:dyDescent="0.25">
      <c r="A27" s="109"/>
      <c r="B27" s="42" t="s">
        <v>40</v>
      </c>
      <c r="C27" s="25"/>
      <c r="D27" s="53" t="s">
        <v>41</v>
      </c>
      <c r="E27" s="27">
        <v>30</v>
      </c>
      <c r="F27" s="71">
        <v>3.2</v>
      </c>
      <c r="G27" s="11">
        <v>76.2</v>
      </c>
      <c r="H27" s="12">
        <v>2.31</v>
      </c>
      <c r="I27" s="11">
        <v>0.72</v>
      </c>
      <c r="J27" s="108">
        <v>16.02</v>
      </c>
      <c r="K27" s="61"/>
    </row>
    <row r="28" spans="1:11" ht="15.75" x14ac:dyDescent="0.25">
      <c r="A28" s="109"/>
      <c r="B28" s="41" t="s">
        <v>75</v>
      </c>
      <c r="C28" s="68">
        <v>82</v>
      </c>
      <c r="D28" s="28" t="s">
        <v>46</v>
      </c>
      <c r="E28" s="76">
        <v>110</v>
      </c>
      <c r="F28" s="81">
        <v>20.74</v>
      </c>
      <c r="G28" s="11">
        <f>G17/100*110</f>
        <v>57.2</v>
      </c>
      <c r="H28" s="11">
        <f>H17/100*110</f>
        <v>0.9900000000000001</v>
      </c>
      <c r="I28" s="11">
        <f>I17/100*110</f>
        <v>0.44</v>
      </c>
      <c r="J28" s="108">
        <f>J17/100*110</f>
        <v>10.780000000000001</v>
      </c>
      <c r="K28" s="61"/>
    </row>
    <row r="29" spans="1:11" ht="15.75" x14ac:dyDescent="0.25">
      <c r="A29" s="109"/>
      <c r="B29" s="41"/>
      <c r="C29" s="68"/>
      <c r="D29" s="44" t="s">
        <v>26</v>
      </c>
      <c r="E29" s="45">
        <f>SUM(E24:E28)</f>
        <v>620</v>
      </c>
      <c r="F29" s="72">
        <f>SUM(F24:F28)</f>
        <v>90</v>
      </c>
      <c r="G29" s="46" t="s">
        <v>71</v>
      </c>
      <c r="H29" s="46" t="s">
        <v>72</v>
      </c>
      <c r="I29" s="93" t="s">
        <v>73</v>
      </c>
      <c r="J29" s="110">
        <f>SUM(J24:J28)</f>
        <v>73.320000000000007</v>
      </c>
      <c r="K29" s="61"/>
    </row>
    <row r="30" spans="1:11" ht="15.75" x14ac:dyDescent="0.25">
      <c r="A30" s="114" t="s">
        <v>27</v>
      </c>
      <c r="B30" s="40"/>
      <c r="C30" s="34"/>
      <c r="D30" s="29" t="s">
        <v>28</v>
      </c>
      <c r="E30" s="35"/>
      <c r="F30" s="73"/>
      <c r="G30" s="36"/>
      <c r="H30" s="36"/>
      <c r="I30" s="36"/>
      <c r="J30" s="115"/>
      <c r="K30" s="61"/>
    </row>
    <row r="31" spans="1:11" ht="49.5" x14ac:dyDescent="0.25">
      <c r="A31" s="109"/>
      <c r="B31" s="28" t="s">
        <v>37</v>
      </c>
      <c r="C31" s="25">
        <v>117</v>
      </c>
      <c r="D31" s="13" t="s">
        <v>45</v>
      </c>
      <c r="E31" s="27">
        <v>200</v>
      </c>
      <c r="F31" s="71">
        <v>20.14</v>
      </c>
      <c r="G31" s="10">
        <v>143.1</v>
      </c>
      <c r="H31" s="10">
        <v>9.18</v>
      </c>
      <c r="I31" s="10">
        <v>8.7200000000000006</v>
      </c>
      <c r="J31" s="107">
        <v>7.16</v>
      </c>
      <c r="K31" s="61"/>
    </row>
    <row r="32" spans="1:11" ht="38.25" x14ac:dyDescent="0.25">
      <c r="A32" s="109"/>
      <c r="B32" s="28" t="s">
        <v>38</v>
      </c>
      <c r="C32" s="25">
        <v>375</v>
      </c>
      <c r="D32" s="13" t="s">
        <v>79</v>
      </c>
      <c r="E32" s="27">
        <v>240</v>
      </c>
      <c r="F32" s="71">
        <v>57.92</v>
      </c>
      <c r="G32" s="11">
        <v>398.88</v>
      </c>
      <c r="H32" s="12">
        <v>24.72</v>
      </c>
      <c r="I32" s="11">
        <v>14.2</v>
      </c>
      <c r="J32" s="108">
        <v>56</v>
      </c>
      <c r="K32" s="61"/>
    </row>
    <row r="33" spans="1:11" ht="15.75" x14ac:dyDescent="0.25">
      <c r="A33" s="109"/>
      <c r="B33" s="51" t="s">
        <v>42</v>
      </c>
      <c r="C33" s="25">
        <v>456</v>
      </c>
      <c r="D33" s="26" t="s">
        <v>44</v>
      </c>
      <c r="E33" s="27">
        <v>200</v>
      </c>
      <c r="F33" s="71">
        <v>3</v>
      </c>
      <c r="G33" s="11">
        <v>5.6</v>
      </c>
      <c r="H33" s="12">
        <v>0.78</v>
      </c>
      <c r="I33" s="11">
        <v>0.22</v>
      </c>
      <c r="J33" s="108">
        <v>0.14000000000000001</v>
      </c>
      <c r="K33" s="61"/>
    </row>
    <row r="34" spans="1:11" ht="15.75" x14ac:dyDescent="0.25">
      <c r="A34" s="109"/>
      <c r="B34" s="28" t="s">
        <v>29</v>
      </c>
      <c r="C34" s="37"/>
      <c r="D34" s="53" t="s">
        <v>41</v>
      </c>
      <c r="E34" s="27">
        <v>40</v>
      </c>
      <c r="F34" s="71">
        <v>3.2</v>
      </c>
      <c r="G34" s="11">
        <v>97.2</v>
      </c>
      <c r="H34" s="12">
        <v>3.08</v>
      </c>
      <c r="I34" s="11">
        <v>0.4</v>
      </c>
      <c r="J34" s="108">
        <v>20.399999999999999</v>
      </c>
      <c r="K34" s="61"/>
    </row>
    <row r="35" spans="1:11" ht="15.75" x14ac:dyDescent="0.25">
      <c r="A35" s="109"/>
      <c r="B35" s="28" t="s">
        <v>30</v>
      </c>
      <c r="C35" s="37"/>
      <c r="D35" s="53" t="s">
        <v>39</v>
      </c>
      <c r="E35" s="27">
        <v>30</v>
      </c>
      <c r="F35" s="71">
        <v>2</v>
      </c>
      <c r="G35" s="11">
        <v>37.4</v>
      </c>
      <c r="H35" s="12">
        <v>1.46</v>
      </c>
      <c r="I35" s="11">
        <v>0.26</v>
      </c>
      <c r="J35" s="108">
        <v>7.28</v>
      </c>
      <c r="K35" s="61"/>
    </row>
    <row r="36" spans="1:11" ht="15.75" x14ac:dyDescent="0.25">
      <c r="A36" s="109"/>
      <c r="B36" s="47" t="s">
        <v>75</v>
      </c>
      <c r="C36" s="68">
        <v>82</v>
      </c>
      <c r="D36" s="28" t="s">
        <v>46</v>
      </c>
      <c r="E36" s="76">
        <v>100</v>
      </c>
      <c r="F36" s="81">
        <v>18.739999999999998</v>
      </c>
      <c r="G36" s="11">
        <v>52</v>
      </c>
      <c r="H36" s="12">
        <v>0.9</v>
      </c>
      <c r="I36" s="11">
        <v>0.4</v>
      </c>
      <c r="J36" s="108">
        <v>9.8000000000000007</v>
      </c>
      <c r="K36" s="61"/>
    </row>
    <row r="37" spans="1:11" ht="15.75" x14ac:dyDescent="0.25">
      <c r="A37" s="109"/>
      <c r="B37" s="47"/>
      <c r="C37" s="68"/>
      <c r="D37" s="29" t="s">
        <v>31</v>
      </c>
      <c r="E37" s="30">
        <f t="shared" ref="E37:J37" si="0">SUM(E31:E36)</f>
        <v>810</v>
      </c>
      <c r="F37" s="74">
        <f t="shared" si="0"/>
        <v>105</v>
      </c>
      <c r="G37" s="31">
        <f t="shared" si="0"/>
        <v>734.18000000000006</v>
      </c>
      <c r="H37" s="31">
        <f t="shared" si="0"/>
        <v>40.119999999999997</v>
      </c>
      <c r="I37" s="31">
        <f t="shared" si="0"/>
        <v>24.2</v>
      </c>
      <c r="J37" s="116">
        <f t="shared" si="0"/>
        <v>100.77999999999999</v>
      </c>
      <c r="K37" s="61"/>
    </row>
    <row r="38" spans="1:11" ht="15.75" x14ac:dyDescent="0.25">
      <c r="A38" s="114" t="s">
        <v>27</v>
      </c>
      <c r="B38" s="47"/>
      <c r="C38" s="48"/>
      <c r="D38" s="49" t="s">
        <v>32</v>
      </c>
      <c r="E38" s="50"/>
      <c r="F38" s="74"/>
      <c r="G38" s="52"/>
      <c r="H38" s="52"/>
      <c r="I38" s="52"/>
      <c r="J38" s="117"/>
      <c r="K38" s="61"/>
    </row>
    <row r="39" spans="1:11" ht="49.5" x14ac:dyDescent="0.25">
      <c r="A39" s="105"/>
      <c r="B39" s="28" t="s">
        <v>37</v>
      </c>
      <c r="C39" s="25">
        <v>117</v>
      </c>
      <c r="D39" s="13" t="s">
        <v>45</v>
      </c>
      <c r="E39" s="27">
        <v>250</v>
      </c>
      <c r="F39" s="71">
        <v>25.18</v>
      </c>
      <c r="G39" s="10">
        <f>G31/200*250</f>
        <v>178.875</v>
      </c>
      <c r="H39" s="10">
        <f t="shared" ref="H39:J39" si="1">H31/200*250</f>
        <v>11.475</v>
      </c>
      <c r="I39" s="10">
        <f t="shared" si="1"/>
        <v>10.9</v>
      </c>
      <c r="J39" s="107">
        <f t="shared" si="1"/>
        <v>8.9499999999999993</v>
      </c>
      <c r="K39" s="69"/>
    </row>
    <row r="40" spans="1:11" ht="38.25" x14ac:dyDescent="0.25">
      <c r="A40" s="105"/>
      <c r="B40" s="28" t="s">
        <v>38</v>
      </c>
      <c r="C40" s="25">
        <v>375</v>
      </c>
      <c r="D40" s="13" t="s">
        <v>79</v>
      </c>
      <c r="E40" s="27">
        <v>280</v>
      </c>
      <c r="F40" s="71">
        <v>66.97</v>
      </c>
      <c r="G40" s="11">
        <f>G32/240*280</f>
        <v>465.35999999999996</v>
      </c>
      <c r="H40" s="11">
        <f t="shared" ref="H40:J40" si="2">H32/240*280</f>
        <v>28.84</v>
      </c>
      <c r="I40" s="11">
        <f t="shared" si="2"/>
        <v>16.566666666666666</v>
      </c>
      <c r="J40" s="108">
        <f t="shared" si="2"/>
        <v>65.333333333333329</v>
      </c>
      <c r="K40" s="69"/>
    </row>
    <row r="41" spans="1:11" ht="15.75" x14ac:dyDescent="0.25">
      <c r="A41" s="105"/>
      <c r="B41" s="51" t="s">
        <v>42</v>
      </c>
      <c r="C41" s="25">
        <v>456</v>
      </c>
      <c r="D41" s="26" t="s">
        <v>44</v>
      </c>
      <c r="E41" s="27">
        <v>200</v>
      </c>
      <c r="F41" s="71">
        <v>3</v>
      </c>
      <c r="G41" s="11">
        <v>5.6</v>
      </c>
      <c r="H41" s="12">
        <v>0.78</v>
      </c>
      <c r="I41" s="11">
        <v>0.22</v>
      </c>
      <c r="J41" s="108">
        <v>0.14000000000000001</v>
      </c>
      <c r="K41" s="69"/>
    </row>
    <row r="42" spans="1:11" ht="15.75" x14ac:dyDescent="0.25">
      <c r="A42" s="105"/>
      <c r="B42" s="28" t="s">
        <v>29</v>
      </c>
      <c r="C42" s="37"/>
      <c r="D42" s="53" t="s">
        <v>41</v>
      </c>
      <c r="E42" s="27">
        <v>40</v>
      </c>
      <c r="F42" s="71">
        <v>3.2</v>
      </c>
      <c r="G42" s="11">
        <v>97.2</v>
      </c>
      <c r="H42" s="12">
        <v>3.08</v>
      </c>
      <c r="I42" s="11">
        <v>0.4</v>
      </c>
      <c r="J42" s="108">
        <v>20.399999999999999</v>
      </c>
      <c r="K42" s="69"/>
    </row>
    <row r="43" spans="1:11" ht="15.75" x14ac:dyDescent="0.25">
      <c r="A43" s="105"/>
      <c r="B43" s="28" t="s">
        <v>30</v>
      </c>
      <c r="C43" s="37"/>
      <c r="D43" s="53" t="s">
        <v>39</v>
      </c>
      <c r="E43" s="27">
        <v>30</v>
      </c>
      <c r="F43" s="71">
        <v>2</v>
      </c>
      <c r="G43" s="11">
        <v>37.4</v>
      </c>
      <c r="H43" s="12">
        <v>1.46</v>
      </c>
      <c r="I43" s="11">
        <v>0.26</v>
      </c>
      <c r="J43" s="108">
        <v>7.28</v>
      </c>
      <c r="K43" s="69"/>
    </row>
    <row r="44" spans="1:11" ht="15.75" x14ac:dyDescent="0.25">
      <c r="A44" s="118"/>
      <c r="B44" s="47" t="s">
        <v>75</v>
      </c>
      <c r="C44" s="68">
        <v>82</v>
      </c>
      <c r="D44" s="28" t="s">
        <v>46</v>
      </c>
      <c r="E44" s="76">
        <v>105</v>
      </c>
      <c r="F44" s="81">
        <v>19.649999999999999</v>
      </c>
      <c r="G44" s="11">
        <f>G36/100*105</f>
        <v>54.6</v>
      </c>
      <c r="H44" s="11">
        <f t="shared" ref="H44:J44" si="3">H36/100*105</f>
        <v>0.94500000000000006</v>
      </c>
      <c r="I44" s="11">
        <f t="shared" si="3"/>
        <v>0.42</v>
      </c>
      <c r="J44" s="108">
        <f t="shared" si="3"/>
        <v>10.290000000000001</v>
      </c>
      <c r="K44" s="69"/>
    </row>
    <row r="45" spans="1:11" ht="16.5" thickBot="1" x14ac:dyDescent="0.3">
      <c r="A45" s="119"/>
      <c r="B45" s="120"/>
      <c r="C45" s="121"/>
      <c r="D45" s="122" t="s">
        <v>76</v>
      </c>
      <c r="E45" s="123">
        <f t="shared" ref="E45:J45" si="4">SUM(E39:E44)</f>
        <v>905</v>
      </c>
      <c r="F45" s="124">
        <f t="shared" si="4"/>
        <v>120</v>
      </c>
      <c r="G45" s="125">
        <f t="shared" si="4"/>
        <v>839.03499999999997</v>
      </c>
      <c r="H45" s="125">
        <f t="shared" si="4"/>
        <v>46.58</v>
      </c>
      <c r="I45" s="125">
        <f t="shared" si="4"/>
        <v>28.766666666666669</v>
      </c>
      <c r="J45" s="126">
        <f t="shared" si="4"/>
        <v>112.39333333333333</v>
      </c>
      <c r="K45" s="14"/>
    </row>
    <row r="46" spans="1:11" ht="15.75" x14ac:dyDescent="0.25">
      <c r="A46" s="54"/>
      <c r="B46" s="54"/>
      <c r="C46" s="70"/>
      <c r="D46" s="39"/>
      <c r="E46" s="55"/>
      <c r="F46" s="75"/>
      <c r="G46" s="57"/>
      <c r="H46" s="57"/>
      <c r="I46" s="57"/>
      <c r="J46" s="57"/>
      <c r="K46" s="14"/>
    </row>
    <row r="47" spans="1:11" x14ac:dyDescent="0.25">
      <c r="A47" s="16" t="s">
        <v>33</v>
      </c>
      <c r="B47" s="9"/>
      <c r="C47" s="77"/>
      <c r="D47" s="39"/>
      <c r="E47" s="15"/>
      <c r="F47" s="56"/>
      <c r="G47" s="78"/>
      <c r="H47" s="79"/>
      <c r="I47" s="79"/>
      <c r="J47" s="80"/>
      <c r="K47" s="17"/>
    </row>
    <row r="48" spans="1:11" x14ac:dyDescent="0.25">
      <c r="A48" s="18"/>
      <c r="F48" s="17"/>
      <c r="G48" s="17"/>
      <c r="H48" s="17"/>
      <c r="I48" s="17"/>
      <c r="J48" s="17"/>
      <c r="K48" s="14"/>
    </row>
    <row r="49" spans="1:11" x14ac:dyDescent="0.25">
      <c r="A49" s="16" t="s">
        <v>34</v>
      </c>
      <c r="B49" s="5"/>
      <c r="C49" s="5"/>
      <c r="D49" s="17"/>
      <c r="E49" s="17"/>
      <c r="F49" s="17"/>
      <c r="G49" s="17"/>
      <c r="H49" s="17"/>
      <c r="I49" s="17"/>
      <c r="K49" s="14"/>
    </row>
    <row r="50" spans="1:11" x14ac:dyDescent="0.25">
      <c r="A50" s="16"/>
      <c r="K50" s="14"/>
    </row>
    <row r="51" spans="1:11" x14ac:dyDescent="0.25">
      <c r="A51" s="16" t="s">
        <v>35</v>
      </c>
    </row>
  </sheetData>
  <mergeCells count="3">
    <mergeCell ref="D6:K6"/>
    <mergeCell ref="B9:D9"/>
    <mergeCell ref="D8:J8"/>
  </mergeCell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2023-02-09T08:44:55Z</dcterms:modified>
</cp:coreProperties>
</file>