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3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45" i="1" l="1"/>
  <c r="E45" i="1"/>
  <c r="J41" i="1"/>
  <c r="I41" i="1"/>
  <c r="H41" i="1"/>
  <c r="G41" i="1"/>
  <c r="J39" i="1"/>
  <c r="J45" i="1" s="1"/>
  <c r="I39" i="1"/>
  <c r="I45" i="1" s="1"/>
  <c r="H39" i="1"/>
  <c r="H45" i="1" s="1"/>
  <c r="G39" i="1"/>
  <c r="G45" i="1" s="1"/>
  <c r="J36" i="1"/>
  <c r="I36" i="1"/>
  <c r="H36" i="1"/>
  <c r="G36" i="1"/>
  <c r="F36" i="1"/>
  <c r="E36" i="1"/>
  <c r="E27" i="1"/>
  <c r="F17" i="1"/>
  <c r="E17" i="1"/>
  <c r="J13" i="1"/>
  <c r="J17" i="1" s="1"/>
  <c r="I13" i="1"/>
  <c r="I17" i="1" s="1"/>
  <c r="H13" i="1"/>
  <c r="H17" i="1" s="1"/>
  <c r="G13" i="1"/>
  <c r="G17" i="1" s="1"/>
</calcChain>
</file>

<file path=xl/sharedStrings.xml><?xml version="1.0" encoding="utf-8"?>
<sst xmlns="http://schemas.openxmlformats.org/spreadsheetml/2006/main" count="121" uniqueCount="87">
  <si>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</si>
  <si>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</si>
  <si>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</si>
  <si>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</si>
  <si>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</si>
  <si>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</si>
  <si>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</si>
  <si>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</si>
  <si>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</si>
  <si>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</si>
  <si>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</si>
  <si>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</si>
  <si>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</si>
  <si>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</si>
  <si>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</si>
  <si>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</si>
  <si>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</si>
  <si>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</si>
  <si>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</si>
  <si>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</si>
  <si>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</si>
  <si>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</si>
  <si>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</si>
  <si>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</si>
  <si>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</si>
  <si>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</si>
  <si>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</si>
  <si>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</si>
  <si>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</si>
  <si>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</si>
  <si>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</si>
  <si>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</si>
  <si>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</si>
  <si>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</si>
  <si>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</si>
  <si>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</si>
  <si>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</si>
  <si>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</si>
  <si>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Хлеб пшеничный</t>
  </si>
  <si>
    <t>гарнир</t>
  </si>
  <si>
    <t>Хлеб ржаной</t>
  </si>
  <si>
    <t>хлеб</t>
  </si>
  <si>
    <t xml:space="preserve">Хлеб пшеничный йод. </t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</si>
  <si>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</si>
  <si>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r>
      <rPr>
        <sz val="12"/>
        <rFont val="Times New Roman"/>
        <family val="1"/>
        <charset val="204"/>
      </rPr>
      <t xml:space="preserve">Борщ из свежей капусты с картофелем, фаршем и сметаной </t>
    </r>
    <r>
      <rPr>
        <sz val="8"/>
        <rFont val="Times New Roman"/>
        <family val="1"/>
        <charset val="204"/>
      </rPr>
      <t>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</si>
  <si>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</si>
  <si>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r>
      <rPr>
        <sz val="12"/>
        <rFont val="Times New Roman"/>
        <family val="1"/>
        <charset val="204"/>
      </rPr>
      <t>Напиток из шиповника</t>
    </r>
    <r>
      <rPr>
        <sz val="8"/>
        <rFont val="Times New Roman"/>
        <family val="1"/>
        <charset val="204"/>
      </rPr>
      <t xml:space="preserve"> (плоды шиповника сухие, сахар-песок)</t>
    </r>
  </si>
  <si>
    <r>
      <rPr>
        <sz val="12"/>
        <rFont val="Times New Roman"/>
        <family val="1"/>
        <charset val="204"/>
      </rPr>
      <t>Борщ из свежей капусты с картофелем, фаршем и сметаной</t>
    </r>
    <r>
      <rPr>
        <sz val="8"/>
        <rFont val="Times New Roman"/>
        <family val="1"/>
        <charset val="204"/>
      </rPr>
      <t xml:space="preserve"> 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</si>
  <si>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t xml:space="preserve">Завтрак 2 дети с 7 до 11 лет </t>
  </si>
  <si>
    <t>выпечка</t>
  </si>
  <si>
    <t>83.40</t>
  </si>
  <si>
    <t>0.4</t>
  </si>
  <si>
    <t>0.2</t>
  </si>
  <si>
    <t>21.6</t>
  </si>
  <si>
    <t>Льготное питание 19руб.</t>
  </si>
  <si>
    <t>19.00</t>
  </si>
  <si>
    <t>Булочка "Домашняя"</t>
  </si>
  <si>
    <t>4.2</t>
  </si>
  <si>
    <t>27.8</t>
  </si>
  <si>
    <t>49.4</t>
  </si>
  <si>
    <t>6.7</t>
  </si>
  <si>
    <t>6.9</t>
  </si>
  <si>
    <t>4.6</t>
  </si>
  <si>
    <t>272.4</t>
  </si>
  <si>
    <t>закуска</t>
  </si>
  <si>
    <t>Чай черный</t>
  </si>
  <si>
    <t>16.0</t>
  </si>
  <si>
    <t>3.0</t>
  </si>
  <si>
    <r>
      <rPr>
        <sz val="12"/>
        <rFont val="Times New Roman"/>
        <family val="1"/>
        <charset val="204"/>
      </rPr>
      <t>Бестроганов</t>
    </r>
    <r>
      <rPr>
        <sz val="8"/>
        <rFont val="Times New Roman"/>
        <family val="1"/>
        <charset val="204"/>
      </rPr>
      <t>(говядина,морковь,молоко,сметана,соль,масло сливочное)50/50</t>
    </r>
  </si>
  <si>
    <r>
      <rPr>
        <sz val="12"/>
        <rFont val="Times New Roman"/>
        <family val="1"/>
        <charset val="204"/>
      </rPr>
      <t>Бестроганов</t>
    </r>
    <r>
      <rPr>
        <sz val="8"/>
        <rFont val="Times New Roman"/>
        <family val="1"/>
        <charset val="204"/>
      </rPr>
      <t>(говядина,морковь,молоко,сметана,соль,масло сливочное)45/45</t>
    </r>
  </si>
  <si>
    <t>3,66</t>
  </si>
  <si>
    <t>4,5</t>
  </si>
  <si>
    <t>89,0</t>
  </si>
  <si>
    <t>1</t>
  </si>
  <si>
    <t>6,1</t>
  </si>
  <si>
    <t>7,5</t>
  </si>
  <si>
    <r>
      <t>Салат из моркови и яблок(</t>
    </r>
    <r>
      <rPr>
        <sz val="8"/>
        <rFont val="Times New Roman"/>
        <family val="1"/>
        <charset val="204"/>
      </rPr>
      <t>морковь свежая,яблоки,масло растительное</t>
    </r>
    <r>
      <rPr>
        <sz val="12"/>
        <rFont val="Times New Roman"/>
        <family val="1"/>
        <charset val="204"/>
      </rPr>
      <t>)</t>
    </r>
  </si>
  <si>
    <t>Бхп</t>
  </si>
  <si>
    <t>550.86</t>
  </si>
  <si>
    <t>24.97</t>
  </si>
  <si>
    <t>23.55</t>
  </si>
  <si>
    <t>68.96</t>
  </si>
  <si>
    <t>1блюдо</t>
  </si>
  <si>
    <t>2блюдо</t>
  </si>
  <si>
    <t>гор напиток</t>
  </si>
  <si>
    <r>
      <t xml:space="preserve"> Стрипсы с отваным картофелем (</t>
    </r>
    <r>
      <rPr>
        <sz val="8"/>
        <color theme="1"/>
        <rFont val="Times New Roman"/>
        <family val="1"/>
        <charset val="204"/>
      </rPr>
      <t>филе курицы,яйцо,соль,сухари панировочные,масло сливочное,картофель свежий</t>
    </r>
    <r>
      <rPr>
        <sz val="12"/>
        <color theme="1"/>
        <rFont val="Times New Roman"/>
        <family val="1"/>
        <charset val="204"/>
      </rPr>
      <t>)80/150</t>
    </r>
  </si>
  <si>
    <r>
      <t xml:space="preserve"> Стрипсы с отваным картофелем (</t>
    </r>
    <r>
      <rPr>
        <sz val="8"/>
        <color theme="1"/>
        <rFont val="Times New Roman"/>
        <family val="1"/>
        <charset val="204"/>
      </rPr>
      <t>филе курицы,яйцо,соль,сухари панировочные,масло сливочное,картофель свежий</t>
    </r>
    <r>
      <rPr>
        <sz val="12"/>
        <color theme="1"/>
        <rFont val="Times New Roman"/>
        <family val="1"/>
        <charset val="204"/>
      </rPr>
      <t>)80/130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</si>
</sst>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5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/>
    <xf numFmtId="164" fontId="2" fillId="2" borderId="5" xfId="0" applyNumberFormat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vertical="center"/>
    </xf>
    <xf numFmtId="2" fontId="6" fillId="0" borderId="5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0" fillId="2" borderId="0" xfId="0" applyFill="1"/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9" fillId="0" borderId="5" xfId="0" applyFont="1" applyFill="1" applyBorder="1"/>
    <xf numFmtId="0" fontId="3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3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5" xfId="0" applyFont="1" applyFill="1" applyBorder="1"/>
    <xf numFmtId="0" fontId="9" fillId="0" borderId="5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8" xfId="0" applyFont="1" applyFill="1" applyBorder="1"/>
    <xf numFmtId="2" fontId="6" fillId="0" borderId="10" xfId="1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wrapText="1"/>
    </xf>
    <xf numFmtId="0" fontId="3" fillId="0" borderId="6" xfId="0" applyFont="1" applyFill="1" applyBorder="1"/>
    <xf numFmtId="0" fontId="11" fillId="0" borderId="6" xfId="1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3" fillId="0" borderId="7" xfId="0" applyFont="1" applyFill="1" applyBorder="1"/>
    <xf numFmtId="0" fontId="14" fillId="0" borderId="5" xfId="1" applyFont="1" applyFill="1" applyBorder="1" applyAlignment="1">
      <alignment horizontal="center" vertical="center"/>
    </xf>
    <xf numFmtId="2" fontId="12" fillId="0" borderId="10" xfId="0" applyNumberFormat="1" applyFont="1" applyFill="1" applyBorder="1" applyAlignment="1">
      <alignment horizontal="center"/>
    </xf>
    <xf numFmtId="0" fontId="16" fillId="0" borderId="7" xfId="1" applyFont="1" applyFill="1" applyBorder="1" applyAlignment="1">
      <alignment horizontal="left" vertical="center" wrapText="1"/>
    </xf>
    <xf numFmtId="164" fontId="15" fillId="0" borderId="5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Protection="1">
      <protection locked="0"/>
    </xf>
    <xf numFmtId="164" fontId="17" fillId="0" borderId="5" xfId="0" applyNumberFormat="1" applyFont="1" applyFill="1" applyBorder="1" applyAlignment="1">
      <alignment horizontal="center" vertical="center"/>
    </xf>
    <xf numFmtId="164" fontId="19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20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4" fillId="2" borderId="11" xfId="0" applyFont="1" applyFill="1" applyBorder="1"/>
    <xf numFmtId="0" fontId="0" fillId="2" borderId="14" xfId="0" applyFill="1" applyBorder="1"/>
    <xf numFmtId="49" fontId="4" fillId="2" borderId="15" xfId="0" applyNumberFormat="1" applyFont="1" applyFill="1" applyBorder="1" applyProtection="1">
      <protection locked="0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14" fontId="4" fillId="2" borderId="16" xfId="0" applyNumberFormat="1" applyFont="1" applyFill="1" applyBorder="1" applyProtection="1">
      <protection locked="0"/>
    </xf>
    <xf numFmtId="0" fontId="4" fillId="2" borderId="17" xfId="0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0" fontId="4" fillId="2" borderId="19" xfId="0" applyFont="1" applyFill="1" applyBorder="1"/>
    <xf numFmtId="0" fontId="6" fillId="2" borderId="20" xfId="1" applyFont="1" applyFill="1" applyBorder="1" applyAlignment="1">
      <alignment horizontal="center" vertical="center"/>
    </xf>
    <xf numFmtId="2" fontId="6" fillId="0" borderId="18" xfId="1" applyNumberFormat="1" applyFont="1" applyFill="1" applyBorder="1" applyAlignment="1">
      <alignment horizontal="center" vertical="center"/>
    </xf>
    <xf numFmtId="2" fontId="6" fillId="0" borderId="20" xfId="1" applyNumberFormat="1" applyFont="1" applyFill="1" applyBorder="1" applyAlignment="1">
      <alignment horizontal="center" vertical="center"/>
    </xf>
    <xf numFmtId="2" fontId="12" fillId="0" borderId="21" xfId="0" applyNumberFormat="1" applyFont="1" applyFill="1" applyBorder="1" applyAlignment="1">
      <alignment horizontal="center"/>
    </xf>
    <xf numFmtId="0" fontId="4" fillId="2" borderId="22" xfId="0" applyFont="1" applyFill="1" applyBorder="1"/>
    <xf numFmtId="164" fontId="12" fillId="0" borderId="18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4" fillId="2" borderId="23" xfId="0" applyFont="1" applyFill="1" applyBorder="1"/>
    <xf numFmtId="49" fontId="12" fillId="0" borderId="18" xfId="0" applyNumberFormat="1" applyFont="1" applyFill="1" applyBorder="1" applyAlignment="1">
      <alignment horizontal="center" vertical="center"/>
    </xf>
    <xf numFmtId="0" fontId="4" fillId="2" borderId="24" xfId="0" applyFont="1" applyFill="1" applyBorder="1"/>
    <xf numFmtId="2" fontId="9" fillId="0" borderId="18" xfId="0" applyNumberFormat="1" applyFont="1" applyFill="1" applyBorder="1" applyProtection="1">
      <protection locked="0"/>
    </xf>
    <xf numFmtId="2" fontId="12" fillId="0" borderId="25" xfId="0" applyNumberFormat="1" applyFont="1" applyFill="1" applyBorder="1" applyAlignment="1">
      <alignment horizontal="center"/>
    </xf>
    <xf numFmtId="0" fontId="4" fillId="2" borderId="26" xfId="0" applyFont="1" applyFill="1" applyBorder="1"/>
    <xf numFmtId="0" fontId="7" fillId="0" borderId="27" xfId="1" applyFont="1" applyFill="1" applyBorder="1" applyAlignment="1">
      <alignment horizontal="center" vertical="center"/>
    </xf>
    <xf numFmtId="0" fontId="3" fillId="0" borderId="27" xfId="0" applyFont="1" applyFill="1" applyBorder="1"/>
    <xf numFmtId="0" fontId="11" fillId="0" borderId="27" xfId="1" applyNumberFormat="1" applyFont="1" applyFill="1" applyBorder="1" applyAlignment="1">
      <alignment horizontal="center" vertical="center"/>
    </xf>
    <xf numFmtId="164" fontId="17" fillId="0" borderId="27" xfId="0" applyNumberFormat="1" applyFont="1" applyFill="1" applyBorder="1" applyAlignment="1">
      <alignment horizontal="center" vertical="center"/>
    </xf>
    <xf numFmtId="2" fontId="12" fillId="0" borderId="27" xfId="0" applyNumberFormat="1" applyFont="1" applyFill="1" applyBorder="1" applyAlignment="1">
      <alignment horizontal="center"/>
    </xf>
    <xf numFmtId="2" fontId="12" fillId="0" borderId="28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4" fillId="2" borderId="27" xfId="0" applyFont="1" applyFill="1" applyBorder="1"/>
    <xf numFmtId="0" fontId="3" fillId="0" borderId="0" xfId="0" applyFont="1" applyAlignment="1">
      <alignment vertical="center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C13" sqref="C13"/>
    </sheetView>
  </sheetViews>
  <sheetFormatPr defaultRowHeight="15" x14ac:dyDescent="0.25"/>
  <cols>
    <col min="2" max="2" width="10.7109375" bestFit="1" customWidth="1"/>
    <col min="4" max="4" width="34.85546875" bestFit="1" customWidth="1"/>
    <col min="5" max="5" width="10.5703125" customWidth="1"/>
    <col min="7" max="7" width="7.7109375" customWidth="1"/>
    <col min="8" max="8" width="6.140625" bestFit="1" customWidth="1"/>
    <col min="9" max="9" width="9.14062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38" t="s">
        <v>3</v>
      </c>
      <c r="B5" s="39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40" t="s">
        <v>5</v>
      </c>
      <c r="B6" s="41"/>
      <c r="D6" s="120" t="s">
        <v>37</v>
      </c>
      <c r="E6" s="120"/>
      <c r="F6" s="120"/>
      <c r="G6" s="120"/>
      <c r="H6" s="120"/>
      <c r="I6" s="120"/>
      <c r="J6" s="120"/>
      <c r="K6" s="120"/>
    </row>
    <row r="7" spans="1:11" x14ac:dyDescent="0.25">
      <c r="A7" s="5"/>
      <c r="B7" s="5"/>
      <c r="D7" s="37">
        <v>44999</v>
      </c>
      <c r="E7" s="36"/>
      <c r="F7" s="36"/>
      <c r="G7" s="36"/>
      <c r="H7" s="36"/>
      <c r="I7" s="36"/>
      <c r="J7" s="36"/>
      <c r="K7" s="36"/>
    </row>
    <row r="8" spans="1:11" ht="15.75" thickBot="1" x14ac:dyDescent="0.3">
      <c r="D8" s="124" t="s">
        <v>6</v>
      </c>
      <c r="E8" s="124"/>
      <c r="F8" s="124"/>
      <c r="G8" s="124"/>
      <c r="H8" s="124"/>
      <c r="I8" s="124"/>
      <c r="J8" s="124"/>
      <c r="K8" s="53"/>
    </row>
    <row r="9" spans="1:11" x14ac:dyDescent="0.25">
      <c r="A9" s="83" t="s">
        <v>7</v>
      </c>
      <c r="B9" s="121" t="s">
        <v>8</v>
      </c>
      <c r="C9" s="122"/>
      <c r="D9" s="123"/>
      <c r="E9" s="84"/>
      <c r="F9" s="85"/>
      <c r="G9" s="86"/>
      <c r="H9" s="87"/>
      <c r="I9" s="88"/>
      <c r="J9" s="89"/>
      <c r="K9" s="8"/>
    </row>
    <row r="10" spans="1:11" ht="26.25" x14ac:dyDescent="0.25">
      <c r="A10" s="90" t="s">
        <v>9</v>
      </c>
      <c r="B10" s="9" t="s">
        <v>10</v>
      </c>
      <c r="C10" s="10" t="s">
        <v>11</v>
      </c>
      <c r="D10" s="11"/>
      <c r="E10" s="11"/>
      <c r="F10" s="9" t="s">
        <v>12</v>
      </c>
      <c r="G10" s="12" t="s">
        <v>13</v>
      </c>
      <c r="H10" s="12" t="s">
        <v>14</v>
      </c>
      <c r="I10" s="12" t="s">
        <v>15</v>
      </c>
      <c r="J10" s="91" t="s">
        <v>16</v>
      </c>
      <c r="K10" s="13"/>
    </row>
    <row r="11" spans="1:11" x14ac:dyDescent="0.25">
      <c r="A11" s="92"/>
      <c r="B11" s="9"/>
      <c r="C11" s="14"/>
      <c r="D11" s="9" t="s">
        <v>17</v>
      </c>
      <c r="E11" s="9" t="s">
        <v>18</v>
      </c>
      <c r="F11" s="15"/>
      <c r="G11" s="16"/>
      <c r="H11" s="16"/>
      <c r="I11" s="17"/>
      <c r="J11" s="93"/>
      <c r="K11" s="13"/>
    </row>
    <row r="12" spans="1:11" x14ac:dyDescent="0.25">
      <c r="A12" s="94" t="s">
        <v>19</v>
      </c>
      <c r="B12" s="57"/>
      <c r="C12" s="18"/>
      <c r="D12" s="19" t="s">
        <v>20</v>
      </c>
      <c r="E12" s="9"/>
      <c r="F12" s="20"/>
      <c r="G12" s="21"/>
      <c r="H12" s="21"/>
      <c r="I12" s="21"/>
      <c r="J12" s="95"/>
      <c r="K12" s="13"/>
    </row>
    <row r="13" spans="1:11" ht="58.5" x14ac:dyDescent="0.25">
      <c r="A13" s="94"/>
      <c r="B13" s="45" t="s">
        <v>21</v>
      </c>
      <c r="C13" s="42">
        <v>595</v>
      </c>
      <c r="D13" s="116" t="s">
        <v>86</v>
      </c>
      <c r="E13" s="42">
        <v>210</v>
      </c>
      <c r="F13" s="69">
        <v>65.8</v>
      </c>
      <c r="G13" s="22">
        <f>134.22+250.57</f>
        <v>384.78999999999996</v>
      </c>
      <c r="H13" s="58">
        <f>2.756+16.34</f>
        <v>19.096</v>
      </c>
      <c r="I13" s="22">
        <f>3.77+24.29</f>
        <v>28.06</v>
      </c>
      <c r="J13" s="96">
        <f>22.82+11.63</f>
        <v>34.450000000000003</v>
      </c>
      <c r="K13" s="13"/>
    </row>
    <row r="14" spans="1:11" ht="15.75" x14ac:dyDescent="0.25">
      <c r="A14" s="94"/>
      <c r="B14" s="45" t="s">
        <v>22</v>
      </c>
      <c r="C14" s="42">
        <v>457</v>
      </c>
      <c r="D14" s="43" t="s">
        <v>43</v>
      </c>
      <c r="E14" s="44">
        <v>200</v>
      </c>
      <c r="F14" s="69">
        <v>3.5</v>
      </c>
      <c r="G14" s="23">
        <v>83.4</v>
      </c>
      <c r="H14" s="24">
        <v>0.4</v>
      </c>
      <c r="I14" s="23">
        <v>0.2</v>
      </c>
      <c r="J14" s="97">
        <v>21.6</v>
      </c>
      <c r="K14" s="13"/>
    </row>
    <row r="15" spans="1:11" ht="15.75" x14ac:dyDescent="0.25">
      <c r="A15" s="94"/>
      <c r="B15" s="45" t="s">
        <v>41</v>
      </c>
      <c r="C15" s="42" t="s">
        <v>77</v>
      </c>
      <c r="D15" s="68" t="s">
        <v>38</v>
      </c>
      <c r="E15" s="44">
        <v>30</v>
      </c>
      <c r="F15" s="69">
        <v>3.2</v>
      </c>
      <c r="G15" s="23">
        <v>76.2</v>
      </c>
      <c r="H15" s="24">
        <v>2.31</v>
      </c>
      <c r="I15" s="23">
        <v>0.72</v>
      </c>
      <c r="J15" s="97">
        <v>16.02</v>
      </c>
      <c r="K15" s="13"/>
    </row>
    <row r="16" spans="1:11" ht="31.5" x14ac:dyDescent="0.25">
      <c r="A16" s="94"/>
      <c r="B16" s="54" t="s">
        <v>64</v>
      </c>
      <c r="C16" s="42">
        <v>22</v>
      </c>
      <c r="D16" s="117" t="s">
        <v>76</v>
      </c>
      <c r="E16" s="55">
        <v>60</v>
      </c>
      <c r="F16" s="70">
        <v>12.5</v>
      </c>
      <c r="G16" s="59">
        <v>53.4</v>
      </c>
      <c r="H16" s="59">
        <v>0.66</v>
      </c>
      <c r="I16" s="114" t="s">
        <v>70</v>
      </c>
      <c r="J16" s="118" t="s">
        <v>71</v>
      </c>
      <c r="K16" s="13"/>
    </row>
    <row r="17" spans="1:11" ht="15.75" x14ac:dyDescent="0.25">
      <c r="A17" s="94"/>
      <c r="B17" s="54"/>
      <c r="C17" s="42"/>
      <c r="D17" s="46" t="s">
        <v>23</v>
      </c>
      <c r="E17" s="62">
        <f t="shared" ref="E17:J17" si="0">SUM(E13:E16)</f>
        <v>500</v>
      </c>
      <c r="F17" s="71">
        <f t="shared" si="0"/>
        <v>85</v>
      </c>
      <c r="G17" s="63">
        <f t="shared" si="0"/>
        <v>597.79</v>
      </c>
      <c r="H17" s="63">
        <f t="shared" si="0"/>
        <v>22.465999999999998</v>
      </c>
      <c r="I17" s="63">
        <f t="shared" si="0"/>
        <v>28.979999999999997</v>
      </c>
      <c r="J17" s="98">
        <f t="shared" si="0"/>
        <v>72.070000000000007</v>
      </c>
      <c r="K17" s="13"/>
    </row>
    <row r="18" spans="1:11" ht="15.75" x14ac:dyDescent="0.25">
      <c r="A18" s="99"/>
      <c r="B18" s="56"/>
      <c r="C18" s="42"/>
      <c r="D18" s="19" t="s">
        <v>48</v>
      </c>
      <c r="E18" s="74"/>
      <c r="F18" s="73"/>
      <c r="G18" s="75"/>
      <c r="H18" s="75"/>
      <c r="I18" s="75"/>
      <c r="J18" s="100"/>
      <c r="K18" s="13"/>
    </row>
    <row r="19" spans="1:11" ht="15.75" x14ac:dyDescent="0.25">
      <c r="A19" s="99"/>
      <c r="B19" s="56" t="s">
        <v>49</v>
      </c>
      <c r="C19" s="42">
        <v>542</v>
      </c>
      <c r="D19" s="76" t="s">
        <v>56</v>
      </c>
      <c r="E19" s="77">
        <v>60</v>
      </c>
      <c r="F19" s="78" t="s">
        <v>66</v>
      </c>
      <c r="G19" s="79">
        <v>189</v>
      </c>
      <c r="H19" s="80" t="s">
        <v>57</v>
      </c>
      <c r="I19" s="80" t="s">
        <v>60</v>
      </c>
      <c r="J19" s="101" t="s">
        <v>58</v>
      </c>
      <c r="K19" s="13"/>
    </row>
    <row r="20" spans="1:11" ht="15.75" x14ac:dyDescent="0.25">
      <c r="A20" s="99"/>
      <c r="B20" s="56" t="s">
        <v>22</v>
      </c>
      <c r="C20" s="42">
        <v>457</v>
      </c>
      <c r="D20" s="76" t="s">
        <v>65</v>
      </c>
      <c r="E20" s="77">
        <v>200</v>
      </c>
      <c r="F20" s="78" t="s">
        <v>67</v>
      </c>
      <c r="G20" s="79" t="s">
        <v>50</v>
      </c>
      <c r="H20" s="79" t="s">
        <v>51</v>
      </c>
      <c r="I20" s="79" t="s">
        <v>52</v>
      </c>
      <c r="J20" s="101" t="s">
        <v>53</v>
      </c>
      <c r="K20" s="13"/>
    </row>
    <row r="21" spans="1:11" ht="15.75" x14ac:dyDescent="0.25">
      <c r="A21" s="102"/>
      <c r="B21" s="56"/>
      <c r="C21" s="42"/>
      <c r="D21" s="46" t="s">
        <v>54</v>
      </c>
      <c r="E21" s="74">
        <v>260</v>
      </c>
      <c r="F21" s="81" t="s">
        <v>55</v>
      </c>
      <c r="G21" s="75" t="s">
        <v>63</v>
      </c>
      <c r="H21" s="82" t="s">
        <v>62</v>
      </c>
      <c r="I21" s="82" t="s">
        <v>61</v>
      </c>
      <c r="J21" s="103" t="s">
        <v>59</v>
      </c>
      <c r="K21" s="13"/>
    </row>
    <row r="22" spans="1:11" ht="15.75" x14ac:dyDescent="0.25">
      <c r="A22" s="104" t="s">
        <v>24</v>
      </c>
      <c r="B22" s="56"/>
      <c r="C22" s="47"/>
      <c r="D22" s="46" t="s">
        <v>25</v>
      </c>
      <c r="E22" s="48"/>
      <c r="F22" s="69"/>
      <c r="G22" s="22"/>
      <c r="H22" s="22"/>
      <c r="I22" s="22"/>
      <c r="J22" s="96"/>
      <c r="K22" s="13"/>
    </row>
    <row r="23" spans="1:11" ht="58.5" x14ac:dyDescent="0.25">
      <c r="A23" s="99"/>
      <c r="B23" s="45" t="s">
        <v>21</v>
      </c>
      <c r="C23" s="42">
        <v>595</v>
      </c>
      <c r="D23" s="116" t="s">
        <v>85</v>
      </c>
      <c r="E23" s="42">
        <v>230</v>
      </c>
      <c r="F23" s="69">
        <v>69.3</v>
      </c>
      <c r="G23" s="22">
        <v>403.11</v>
      </c>
      <c r="H23" s="58">
        <v>20</v>
      </c>
      <c r="I23" s="22">
        <v>29.39</v>
      </c>
      <c r="J23" s="96">
        <v>36.090000000000003</v>
      </c>
      <c r="K23" s="13"/>
    </row>
    <row r="24" spans="1:11" ht="15.75" x14ac:dyDescent="0.25">
      <c r="A24" s="99"/>
      <c r="B24" s="45" t="s">
        <v>22</v>
      </c>
      <c r="C24" s="42">
        <v>457</v>
      </c>
      <c r="D24" s="43" t="s">
        <v>43</v>
      </c>
      <c r="E24" s="44">
        <v>200</v>
      </c>
      <c r="F24" s="69">
        <v>3.5</v>
      </c>
      <c r="G24" s="23">
        <v>83.4</v>
      </c>
      <c r="H24" s="24">
        <v>0.4</v>
      </c>
      <c r="I24" s="23">
        <v>0.2</v>
      </c>
      <c r="J24" s="97">
        <v>21.6</v>
      </c>
      <c r="K24" s="13"/>
    </row>
    <row r="25" spans="1:11" ht="15.75" x14ac:dyDescent="0.25">
      <c r="A25" s="99"/>
      <c r="B25" s="45" t="s">
        <v>41</v>
      </c>
      <c r="C25" s="42" t="s">
        <v>77</v>
      </c>
      <c r="D25" s="68" t="s">
        <v>38</v>
      </c>
      <c r="E25" s="44">
        <v>30</v>
      </c>
      <c r="F25" s="69">
        <v>3.2</v>
      </c>
      <c r="G25" s="23">
        <v>76.2</v>
      </c>
      <c r="H25" s="24">
        <v>2.31</v>
      </c>
      <c r="I25" s="23">
        <v>0.72</v>
      </c>
      <c r="J25" s="97">
        <v>16.02</v>
      </c>
      <c r="K25" s="13"/>
    </row>
    <row r="26" spans="1:11" ht="31.5" x14ac:dyDescent="0.25">
      <c r="A26" s="99"/>
      <c r="B26" s="54" t="s">
        <v>64</v>
      </c>
      <c r="C26" s="42">
        <v>22</v>
      </c>
      <c r="D26" s="117" t="s">
        <v>76</v>
      </c>
      <c r="E26" s="55">
        <v>100</v>
      </c>
      <c r="F26" s="70">
        <v>14</v>
      </c>
      <c r="G26" s="114" t="s">
        <v>72</v>
      </c>
      <c r="H26" s="114" t="s">
        <v>73</v>
      </c>
      <c r="I26" s="114" t="s">
        <v>74</v>
      </c>
      <c r="J26" s="115" t="s">
        <v>75</v>
      </c>
      <c r="K26" s="13"/>
    </row>
    <row r="27" spans="1:11" ht="15.75" x14ac:dyDescent="0.25">
      <c r="A27" s="99"/>
      <c r="B27" s="56"/>
      <c r="C27" s="60"/>
      <c r="D27" s="61" t="s">
        <v>26</v>
      </c>
      <c r="E27" s="62">
        <f>SUM(E23:E26)</f>
        <v>560</v>
      </c>
      <c r="F27" s="71">
        <v>90</v>
      </c>
      <c r="G27" s="63" t="s">
        <v>78</v>
      </c>
      <c r="H27" s="63" t="s">
        <v>79</v>
      </c>
      <c r="I27" s="63" t="s">
        <v>80</v>
      </c>
      <c r="J27" s="98" t="s">
        <v>81</v>
      </c>
      <c r="K27" s="13"/>
    </row>
    <row r="28" spans="1:11" ht="15.75" x14ac:dyDescent="0.25">
      <c r="A28" s="104" t="s">
        <v>27</v>
      </c>
      <c r="B28" s="54"/>
      <c r="C28" s="49"/>
      <c r="D28" s="46" t="s">
        <v>28</v>
      </c>
      <c r="E28" s="50"/>
      <c r="F28" s="72"/>
      <c r="G28" s="51"/>
      <c r="H28" s="51"/>
      <c r="I28" s="51"/>
      <c r="J28" s="105"/>
      <c r="K28" s="13"/>
    </row>
    <row r="29" spans="1:11" ht="31.5" x14ac:dyDescent="0.25">
      <c r="A29" s="99"/>
      <c r="B29" s="45" t="s">
        <v>64</v>
      </c>
      <c r="C29" s="42">
        <v>22</v>
      </c>
      <c r="D29" s="117" t="s">
        <v>76</v>
      </c>
      <c r="E29" s="55">
        <v>60</v>
      </c>
      <c r="F29" s="70">
        <v>12.5</v>
      </c>
      <c r="G29" s="59">
        <v>53.4</v>
      </c>
      <c r="H29" s="59">
        <v>0.66</v>
      </c>
      <c r="I29" s="114" t="s">
        <v>70</v>
      </c>
      <c r="J29" s="115" t="s">
        <v>71</v>
      </c>
      <c r="K29" s="13"/>
    </row>
    <row r="30" spans="1:11" ht="76.5" x14ac:dyDescent="0.25">
      <c r="A30" s="99"/>
      <c r="B30" s="45" t="s">
        <v>82</v>
      </c>
      <c r="C30" s="42">
        <v>95</v>
      </c>
      <c r="D30" s="25" t="s">
        <v>44</v>
      </c>
      <c r="E30" s="42">
        <v>200</v>
      </c>
      <c r="F30" s="69">
        <v>18</v>
      </c>
      <c r="G30" s="22">
        <v>219</v>
      </c>
      <c r="H30" s="22">
        <v>7.8</v>
      </c>
      <c r="I30" s="22">
        <v>16</v>
      </c>
      <c r="J30" s="96">
        <v>10.4</v>
      </c>
      <c r="K30" s="13"/>
    </row>
    <row r="31" spans="1:11" ht="27" x14ac:dyDescent="0.25">
      <c r="A31" s="99"/>
      <c r="B31" s="45" t="s">
        <v>83</v>
      </c>
      <c r="C31" s="42">
        <v>326</v>
      </c>
      <c r="D31" s="25" t="s">
        <v>69</v>
      </c>
      <c r="E31" s="42">
        <v>90</v>
      </c>
      <c r="F31" s="69">
        <v>45</v>
      </c>
      <c r="G31" s="22">
        <v>249.55</v>
      </c>
      <c r="H31" s="22">
        <v>13.66</v>
      </c>
      <c r="I31" s="22">
        <v>19.440000000000001</v>
      </c>
      <c r="J31" s="96">
        <v>4.99</v>
      </c>
      <c r="K31" s="13"/>
    </row>
    <row r="32" spans="1:11" ht="38.25" x14ac:dyDescent="0.25">
      <c r="A32" s="99"/>
      <c r="B32" s="45" t="s">
        <v>39</v>
      </c>
      <c r="C32" s="42">
        <v>202</v>
      </c>
      <c r="D32" s="25" t="s">
        <v>45</v>
      </c>
      <c r="E32" s="42">
        <v>150</v>
      </c>
      <c r="F32" s="69">
        <v>15</v>
      </c>
      <c r="G32" s="22">
        <v>173.55</v>
      </c>
      <c r="H32" s="22">
        <v>8.5500000000000007</v>
      </c>
      <c r="I32" s="22">
        <v>7.65</v>
      </c>
      <c r="J32" s="96">
        <v>38.700000000000003</v>
      </c>
      <c r="K32" s="13"/>
    </row>
    <row r="33" spans="1:11" ht="27" x14ac:dyDescent="0.25">
      <c r="A33" s="99"/>
      <c r="B33" s="45" t="s">
        <v>84</v>
      </c>
      <c r="C33" s="42">
        <v>496</v>
      </c>
      <c r="D33" s="25" t="s">
        <v>46</v>
      </c>
      <c r="E33" s="42">
        <v>200</v>
      </c>
      <c r="F33" s="69">
        <v>9.3000000000000007</v>
      </c>
      <c r="G33" s="22">
        <v>78</v>
      </c>
      <c r="H33" s="22">
        <v>0.7</v>
      </c>
      <c r="I33" s="22">
        <v>0.3</v>
      </c>
      <c r="J33" s="96">
        <v>18.3</v>
      </c>
      <c r="K33" s="13"/>
    </row>
    <row r="34" spans="1:11" ht="15.75" x14ac:dyDescent="0.25">
      <c r="A34" s="99"/>
      <c r="B34" s="45" t="s">
        <v>29</v>
      </c>
      <c r="C34" s="52" t="s">
        <v>77</v>
      </c>
      <c r="D34" s="68" t="s">
        <v>42</v>
      </c>
      <c r="E34" s="44">
        <v>40</v>
      </c>
      <c r="F34" s="69">
        <v>3.2</v>
      </c>
      <c r="G34" s="23">
        <v>97.2</v>
      </c>
      <c r="H34" s="24">
        <v>3.08</v>
      </c>
      <c r="I34" s="23">
        <v>0.4</v>
      </c>
      <c r="J34" s="97">
        <v>20.399999999999999</v>
      </c>
      <c r="K34" s="13"/>
    </row>
    <row r="35" spans="1:11" ht="15.75" x14ac:dyDescent="0.25">
      <c r="A35" s="99"/>
      <c r="B35" s="45" t="s">
        <v>30</v>
      </c>
      <c r="C35" s="52" t="s">
        <v>77</v>
      </c>
      <c r="D35" s="68" t="s">
        <v>40</v>
      </c>
      <c r="E35" s="44">
        <v>30</v>
      </c>
      <c r="F35" s="69">
        <v>2</v>
      </c>
      <c r="G35" s="23">
        <v>37.4</v>
      </c>
      <c r="H35" s="24">
        <v>1.46</v>
      </c>
      <c r="I35" s="23">
        <v>0.26</v>
      </c>
      <c r="J35" s="97">
        <v>7.28</v>
      </c>
      <c r="K35" s="13"/>
    </row>
    <row r="36" spans="1:11" ht="15.75" x14ac:dyDescent="0.25">
      <c r="A36" s="102"/>
      <c r="B36" s="54"/>
      <c r="C36" s="52"/>
      <c r="D36" s="46" t="s">
        <v>31</v>
      </c>
      <c r="E36" s="62">
        <f>SUM(E29:E35)</f>
        <v>770</v>
      </c>
      <c r="F36" s="71">
        <f>SUM(F29:F35)</f>
        <v>105</v>
      </c>
      <c r="G36" s="63">
        <f>SUM(G29:G35)</f>
        <v>908.1</v>
      </c>
      <c r="H36" s="63">
        <f t="shared" ref="H36:J36" si="1">SUM(H29:H35)</f>
        <v>35.909999999999997</v>
      </c>
      <c r="I36" s="63">
        <f t="shared" si="1"/>
        <v>44.04999999999999</v>
      </c>
      <c r="J36" s="98">
        <f t="shared" si="1"/>
        <v>100.07</v>
      </c>
      <c r="K36" s="13"/>
    </row>
    <row r="37" spans="1:11" ht="15.75" x14ac:dyDescent="0.25">
      <c r="A37" s="104" t="s">
        <v>27</v>
      </c>
      <c r="B37" s="54"/>
      <c r="C37" s="64"/>
      <c r="D37" s="65" t="s">
        <v>32</v>
      </c>
      <c r="E37" s="66"/>
      <c r="F37" s="73"/>
      <c r="G37" s="67"/>
      <c r="H37" s="67"/>
      <c r="I37" s="67"/>
      <c r="J37" s="106"/>
      <c r="K37" s="13"/>
    </row>
    <row r="38" spans="1:11" ht="31.5" x14ac:dyDescent="0.25">
      <c r="A38" s="94"/>
      <c r="B38" s="45" t="s">
        <v>64</v>
      </c>
      <c r="C38" s="42">
        <v>22</v>
      </c>
      <c r="D38" s="117" t="s">
        <v>76</v>
      </c>
      <c r="E38" s="55">
        <v>100</v>
      </c>
      <c r="F38" s="70">
        <v>14</v>
      </c>
      <c r="G38" s="114" t="s">
        <v>72</v>
      </c>
      <c r="H38" s="114" t="s">
        <v>73</v>
      </c>
      <c r="I38" s="114" t="s">
        <v>74</v>
      </c>
      <c r="J38" s="115" t="s">
        <v>75</v>
      </c>
      <c r="K38" s="13"/>
    </row>
    <row r="39" spans="1:11" ht="76.5" x14ac:dyDescent="0.25">
      <c r="A39" s="94"/>
      <c r="B39" s="45" t="s">
        <v>82</v>
      </c>
      <c r="C39" s="42">
        <v>95</v>
      </c>
      <c r="D39" s="25" t="s">
        <v>47</v>
      </c>
      <c r="E39" s="44">
        <v>250</v>
      </c>
      <c r="F39" s="69">
        <v>22.5</v>
      </c>
      <c r="G39" s="22">
        <f>G30/200*250</f>
        <v>273.75</v>
      </c>
      <c r="H39" s="22">
        <f t="shared" ref="H39:J39" si="2">H30/200*250</f>
        <v>9.75</v>
      </c>
      <c r="I39" s="22">
        <f t="shared" si="2"/>
        <v>20</v>
      </c>
      <c r="J39" s="96">
        <f t="shared" si="2"/>
        <v>13.000000000000002</v>
      </c>
      <c r="K39" s="26"/>
    </row>
    <row r="40" spans="1:11" ht="27" x14ac:dyDescent="0.25">
      <c r="A40" s="94"/>
      <c r="B40" s="45" t="s">
        <v>83</v>
      </c>
      <c r="C40" s="42">
        <v>326</v>
      </c>
      <c r="D40" s="25" t="s">
        <v>68</v>
      </c>
      <c r="E40" s="44">
        <v>100</v>
      </c>
      <c r="F40" s="69">
        <v>50</v>
      </c>
      <c r="G40" s="23">
        <v>277.27</v>
      </c>
      <c r="H40" s="23">
        <v>15.18</v>
      </c>
      <c r="I40" s="23">
        <v>21.6</v>
      </c>
      <c r="J40" s="97">
        <v>5.54</v>
      </c>
      <c r="K40" s="26"/>
    </row>
    <row r="41" spans="1:11" ht="38.25" x14ac:dyDescent="0.25">
      <c r="A41" s="94"/>
      <c r="B41" s="45" t="s">
        <v>39</v>
      </c>
      <c r="C41" s="42">
        <v>202</v>
      </c>
      <c r="D41" s="25" t="s">
        <v>45</v>
      </c>
      <c r="E41" s="44">
        <v>190</v>
      </c>
      <c r="F41" s="69">
        <v>19</v>
      </c>
      <c r="G41" s="23">
        <f>G32/150*180</f>
        <v>208.26</v>
      </c>
      <c r="H41" s="23">
        <f t="shared" ref="H41:J41" si="3">H32/150*180</f>
        <v>10.26</v>
      </c>
      <c r="I41" s="23">
        <f t="shared" si="3"/>
        <v>9.1800000000000015</v>
      </c>
      <c r="J41" s="97">
        <f t="shared" si="3"/>
        <v>46.44</v>
      </c>
      <c r="K41" s="26"/>
    </row>
    <row r="42" spans="1:11" ht="27" x14ac:dyDescent="0.25">
      <c r="A42" s="94"/>
      <c r="B42" s="45" t="s">
        <v>22</v>
      </c>
      <c r="C42" s="42">
        <v>496</v>
      </c>
      <c r="D42" s="43" t="s">
        <v>46</v>
      </c>
      <c r="E42" s="44">
        <v>200</v>
      </c>
      <c r="F42" s="69">
        <v>9.3000000000000007</v>
      </c>
      <c r="G42" s="23">
        <v>78</v>
      </c>
      <c r="H42" s="24">
        <v>0.7</v>
      </c>
      <c r="I42" s="23">
        <v>0.3</v>
      </c>
      <c r="J42" s="97">
        <v>18.3</v>
      </c>
      <c r="K42" s="26"/>
    </row>
    <row r="43" spans="1:11" ht="15.75" x14ac:dyDescent="0.25">
      <c r="A43" s="94"/>
      <c r="B43" s="45" t="s">
        <v>29</v>
      </c>
      <c r="C43" s="52" t="s">
        <v>77</v>
      </c>
      <c r="D43" s="68" t="s">
        <v>42</v>
      </c>
      <c r="E43" s="44">
        <v>40</v>
      </c>
      <c r="F43" s="69">
        <v>3.2</v>
      </c>
      <c r="G43" s="23">
        <v>97.2</v>
      </c>
      <c r="H43" s="24">
        <v>3.08</v>
      </c>
      <c r="I43" s="23">
        <v>0.4</v>
      </c>
      <c r="J43" s="97">
        <v>20.399999999999999</v>
      </c>
      <c r="K43" s="26"/>
    </row>
    <row r="44" spans="1:11" ht="15.75" x14ac:dyDescent="0.25">
      <c r="A44" s="94"/>
      <c r="B44" s="45" t="s">
        <v>30</v>
      </c>
      <c r="C44" s="52" t="s">
        <v>77</v>
      </c>
      <c r="D44" s="68" t="s">
        <v>40</v>
      </c>
      <c r="E44" s="44">
        <v>30</v>
      </c>
      <c r="F44" s="69">
        <v>2</v>
      </c>
      <c r="G44" s="23">
        <v>37.4</v>
      </c>
      <c r="H44" s="24">
        <v>1.46</v>
      </c>
      <c r="I44" s="23">
        <v>0.26</v>
      </c>
      <c r="J44" s="97">
        <v>7.28</v>
      </c>
      <c r="K44" s="26"/>
    </row>
    <row r="45" spans="1:11" ht="16.5" thickBot="1" x14ac:dyDescent="0.3">
      <c r="A45" s="107"/>
      <c r="B45" s="119"/>
      <c r="C45" s="108"/>
      <c r="D45" s="109" t="s">
        <v>33</v>
      </c>
      <c r="E45" s="110">
        <f>SUM(E38:E44)</f>
        <v>910</v>
      </c>
      <c r="F45" s="111">
        <f>SUM(F38:F44)</f>
        <v>120</v>
      </c>
      <c r="G45" s="112">
        <f>SUM(G38:G44)</f>
        <v>971.88</v>
      </c>
      <c r="H45" s="112">
        <f t="shared" ref="H45:J45" si="4">SUM(H38:H44)</f>
        <v>40.43</v>
      </c>
      <c r="I45" s="112">
        <f t="shared" si="4"/>
        <v>51.739999999999995</v>
      </c>
      <c r="J45" s="113">
        <f t="shared" si="4"/>
        <v>110.96000000000001</v>
      </c>
      <c r="K45" s="26"/>
    </row>
    <row r="46" spans="1:11" x14ac:dyDescent="0.25">
      <c r="A46" s="33" t="s">
        <v>34</v>
      </c>
      <c r="B46" s="11"/>
      <c r="C46" s="27"/>
      <c r="D46" s="28"/>
      <c r="E46" s="29"/>
      <c r="F46" s="30"/>
      <c r="G46" s="31"/>
      <c r="H46" s="32"/>
      <c r="I46" s="32"/>
      <c r="J46" s="32"/>
      <c r="K46" s="26"/>
    </row>
    <row r="47" spans="1:11" x14ac:dyDescent="0.25">
      <c r="A47" s="35"/>
      <c r="B47" s="11"/>
      <c r="F47" s="34"/>
      <c r="G47" s="34"/>
      <c r="H47" s="34"/>
      <c r="I47" s="34"/>
      <c r="J47" s="34"/>
      <c r="K47" s="34"/>
    </row>
    <row r="48" spans="1:11" x14ac:dyDescent="0.25">
      <c r="A48" s="33" t="s">
        <v>35</v>
      </c>
      <c r="C48" s="5"/>
      <c r="D48" s="34"/>
      <c r="E48" s="34"/>
      <c r="F48" s="34"/>
      <c r="G48" s="34"/>
      <c r="H48" s="34"/>
      <c r="I48" s="34"/>
      <c r="J48" s="34"/>
      <c r="K48" s="26"/>
    </row>
    <row r="49" spans="1:11" x14ac:dyDescent="0.25">
      <c r="A49" s="33"/>
      <c r="B49" s="5"/>
      <c r="K49" s="26"/>
    </row>
    <row r="50" spans="1:11" x14ac:dyDescent="0.25">
      <c r="A50" s="33" t="s">
        <v>36</v>
      </c>
      <c r="K50" s="26"/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2023-03-09T00:27:34Z</dcterms:modified>
</cp:coreProperties>
</file>