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730" windowHeight="69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3" i="1" l="1"/>
  <c r="E23" i="1"/>
  <c r="J19" i="1"/>
  <c r="J23" i="1" s="1"/>
  <c r="I19" i="1"/>
  <c r="I23" i="1" s="1"/>
  <c r="H19" i="1"/>
  <c r="H23" i="1" s="1"/>
  <c r="G19" i="1"/>
  <c r="G23" i="1" s="1"/>
  <c r="J17" i="1"/>
  <c r="I17" i="1"/>
  <c r="H17" i="1"/>
  <c r="G17" i="1"/>
  <c r="F17" i="1"/>
  <c r="E17" i="1"/>
  <c r="F43" i="1" l="1"/>
  <c r="E43" i="1"/>
  <c r="J38" i="1"/>
  <c r="I38" i="1"/>
  <c r="H38" i="1"/>
  <c r="G38" i="1"/>
  <c r="J37" i="1"/>
  <c r="I37" i="1"/>
  <c r="I43" i="1" s="1"/>
  <c r="H37" i="1"/>
  <c r="H43" i="1" s="1"/>
  <c r="G37" i="1"/>
  <c r="G43" i="1" s="1"/>
  <c r="J34" i="1"/>
  <c r="I34" i="1"/>
  <c r="H34" i="1"/>
  <c r="G34" i="1"/>
  <c r="F34" i="1"/>
  <c r="E34" i="1"/>
  <c r="J43" i="1" l="1"/>
  <c r="F25" i="1"/>
  <c r="E25" i="1"/>
  <c r="J25" i="1"/>
  <c r="I25" i="1"/>
  <c r="H25" i="1"/>
</calcChain>
</file>

<file path=xl/sharedStrings.xml><?xml version="1.0" encoding="utf-8"?>
<sst xmlns="http://schemas.openxmlformats.org/spreadsheetml/2006/main" count="84" uniqueCount="60">
  <si>
    <t>Утверждаю:_______________</t>
  </si>
  <si>
    <t xml:space="preserve">Директор школы </t>
  </si>
  <si>
    <t>Без ГМО и пищевых</t>
  </si>
  <si>
    <t xml:space="preserve">      ООО "Школьное питание"</t>
  </si>
  <si>
    <t>добавок</t>
  </si>
  <si>
    <t>Меню разработано в соответствии СанПин2.3/2.4.3590-20 и МР 2.4.0179-20</t>
  </si>
  <si>
    <t>Школа</t>
  </si>
  <si>
    <t>Прием пищи</t>
  </si>
  <si>
    <t>Раздел</t>
  </si>
  <si>
    <t>№ рец.</t>
  </si>
  <si>
    <t>Цена</t>
  </si>
  <si>
    <t>Калорийность</t>
  </si>
  <si>
    <t>Белки</t>
  </si>
  <si>
    <t>Жиры</t>
  </si>
  <si>
    <t>Углеводы</t>
  </si>
  <si>
    <t>Блюдо</t>
  </si>
  <si>
    <t>Выход, г</t>
  </si>
  <si>
    <t>Завтрак</t>
  </si>
  <si>
    <t xml:space="preserve">Завтрак дети с 7 до 11 лет </t>
  </si>
  <si>
    <t>гор.блюдо</t>
  </si>
  <si>
    <t>гор.напиток</t>
  </si>
  <si>
    <t>Льготное питание 85руб.</t>
  </si>
  <si>
    <t xml:space="preserve">Завтрак </t>
  </si>
  <si>
    <t xml:space="preserve">Завтрак дети с 12 лет и старше </t>
  </si>
  <si>
    <t>Льготное питание 90руб.</t>
  </si>
  <si>
    <t>Обед</t>
  </si>
  <si>
    <t xml:space="preserve">Обед дети с 7 до 11 лет </t>
  </si>
  <si>
    <t>хлеб бел.</t>
  </si>
  <si>
    <t>хлеб черн.</t>
  </si>
  <si>
    <t>Льготное питание 105руб</t>
  </si>
  <si>
    <t>Обед дети с 12 лет и старше</t>
  </si>
  <si>
    <t>Управляющий столовой:                                                        Воротникова А.Г</t>
  </si>
  <si>
    <t>Зав.производством:                                                                Алешкова А.В</t>
  </si>
  <si>
    <t>1 блюдо</t>
  </si>
  <si>
    <t>2 блюдо</t>
  </si>
  <si>
    <t>Хлеб ржаной</t>
  </si>
  <si>
    <t>хлеб</t>
  </si>
  <si>
    <t>гарнир</t>
  </si>
  <si>
    <t>Льготное питание 120руб</t>
  </si>
  <si>
    <t>Хлеб пшеничный</t>
  </si>
  <si>
    <t>Хлеб пшеничный йод. 1 с</t>
  </si>
  <si>
    <t>сладкое</t>
  </si>
  <si>
    <t>десерт</t>
  </si>
  <si>
    <t>Печенье</t>
  </si>
  <si>
    <t>535.85</t>
  </si>
  <si>
    <r>
      <rPr>
        <sz val="12"/>
        <rFont val="Times New Roman"/>
        <family val="1"/>
        <charset val="204"/>
      </rPr>
      <t>Суп картофельный с макаронными изделиями и фаршем</t>
    </r>
    <r>
      <rPr>
        <sz val="8"/>
        <rFont val="Times New Roman"/>
        <family val="1"/>
        <charset val="204"/>
      </rPr>
      <t xml:space="preserve"> (говядина б/к, картофель, морковь, лук репчатый, масло растительное, соль йодированная, макаронные изделия)</t>
    </r>
  </si>
  <si>
    <r>
      <rPr>
        <sz val="12"/>
        <rFont val="Times New Roman"/>
        <family val="1"/>
        <charset val="204"/>
      </rPr>
      <t>Котлета из птицы припущенной с соусом красным</t>
    </r>
    <r>
      <rPr>
        <sz val="8"/>
        <rFont val="Times New Roman"/>
        <family val="1"/>
        <charset val="204"/>
      </rPr>
      <t xml:space="preserve"> (грудка куриная, молоко, хлеб пшеничный, масло растительное, соль йодированная, соус красный) 90/30</t>
    </r>
  </si>
  <si>
    <r>
      <rPr>
        <sz val="12"/>
        <color theme="1"/>
        <rFont val="Times New Roman"/>
        <family val="1"/>
        <charset val="204"/>
      </rPr>
      <t>Каша перловая рассыпчатая</t>
    </r>
    <r>
      <rPr>
        <sz val="8"/>
        <color theme="1"/>
        <rFont val="Times New Roman"/>
        <family val="1"/>
        <charset val="204"/>
      </rPr>
      <t xml:space="preserve"> (крупа перловая, масло сливочное, соль йодированная)</t>
    </r>
  </si>
  <si>
    <r>
      <rPr>
        <sz val="12"/>
        <rFont val="Times New Roman"/>
        <family val="1"/>
        <charset val="204"/>
      </rPr>
      <t>Чай "Каркаде"</t>
    </r>
    <r>
      <rPr>
        <sz val="8"/>
        <rFont val="Times New Roman"/>
        <family val="1"/>
        <charset val="204"/>
      </rPr>
      <t xml:space="preserve"> (чай заварка каркаде, сахар-песок)</t>
    </r>
  </si>
  <si>
    <r>
      <rPr>
        <sz val="12"/>
        <rFont val="Times New Roman"/>
        <family val="1"/>
        <charset val="204"/>
      </rPr>
      <t>Котлета из птицы припущенной с соусом красным</t>
    </r>
    <r>
      <rPr>
        <sz val="8"/>
        <rFont val="Times New Roman"/>
        <family val="1"/>
        <charset val="204"/>
      </rPr>
      <t xml:space="preserve"> (индейка филе, молоко, хлеб пшеничный, масло растительное, соль йодированная, соус красный) 90/40</t>
    </r>
  </si>
  <si>
    <r>
      <rPr>
        <sz val="12"/>
        <color theme="1"/>
        <rFont val="Times New Roman"/>
        <family val="1"/>
        <charset val="204"/>
      </rPr>
      <t>Плов из говядины</t>
    </r>
    <r>
      <rPr>
        <sz val="8"/>
        <color theme="1"/>
        <rFont val="Times New Roman"/>
        <family val="1"/>
        <charset val="204"/>
      </rPr>
      <t xml:space="preserve"> (говядина б/к, крупа рисовая, морковь, лук репчатый, масло растительное, соль йодированная)130/50</t>
    </r>
  </si>
  <si>
    <r>
      <rPr>
        <sz val="12"/>
        <rFont val="Times New Roman"/>
        <family val="1"/>
        <charset val="204"/>
      </rPr>
      <t xml:space="preserve">Чай с молоком </t>
    </r>
    <r>
      <rPr>
        <sz val="8"/>
        <rFont val="Times New Roman"/>
        <family val="1"/>
        <charset val="204"/>
      </rPr>
      <t>(чай заварка, молоко)</t>
    </r>
  </si>
  <si>
    <r>
      <rPr>
        <sz val="12"/>
        <color theme="1"/>
        <rFont val="Times New Roman"/>
        <family val="1"/>
        <charset val="204"/>
      </rPr>
      <t>Плов из говядины</t>
    </r>
    <r>
      <rPr>
        <sz val="8"/>
        <color theme="1"/>
        <rFont val="Times New Roman"/>
        <family val="1"/>
        <charset val="204"/>
      </rPr>
      <t xml:space="preserve"> (говядина б/к, крупа рисовая, морковь, лук репчатый, масло растительное, соль йодированная)150/50</t>
    </r>
  </si>
  <si>
    <t>Мандарины свежие</t>
  </si>
  <si>
    <t>Йогурт молочный</t>
  </si>
  <si>
    <t xml:space="preserve"> Меню школы № 19 г.Улан-Удэ </t>
  </si>
  <si>
    <t>МАОУ СОШ №19</t>
  </si>
  <si>
    <t>Хамнуев В.И.</t>
  </si>
  <si>
    <t>Директор                                                   Найданов М.Б</t>
  </si>
  <si>
    <t xml:space="preserve">                                                                              Найданов М.Б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</si>
</sst>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08">
    <xf numFmtId="0" fontId="0" fillId="0" borderId="0" xfId="0"/>
    <xf numFmtId="0" fontId="0" fillId="0" borderId="0" xfId="0" applyAlignment="1"/>
    <xf numFmtId="0" fontId="2" fillId="0" borderId="0" xfId="0" applyNumberFormat="1" applyFont="1" applyAlignment="1"/>
    <xf numFmtId="0" fontId="2" fillId="0" borderId="0" xfId="0" applyFont="1" applyAlignment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2" borderId="0" xfId="0" applyFont="1" applyFill="1"/>
    <xf numFmtId="0" fontId="4" fillId="2" borderId="0" xfId="0" applyFont="1" applyFill="1" applyBorder="1"/>
    <xf numFmtId="2" fontId="6" fillId="0" borderId="5" xfId="1" applyNumberFormat="1" applyFont="1" applyFill="1" applyBorder="1" applyAlignment="1">
      <alignment horizontal="center" vertical="center"/>
    </xf>
    <xf numFmtId="2" fontId="6" fillId="0" borderId="7" xfId="1" applyNumberFormat="1" applyFont="1" applyFill="1" applyBorder="1" applyAlignment="1">
      <alignment horizontal="center" vertical="center"/>
    </xf>
    <xf numFmtId="2" fontId="6" fillId="0" borderId="4" xfId="1" applyNumberFormat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left" vertical="center" wrapText="1"/>
    </xf>
    <xf numFmtId="0" fontId="0" fillId="2" borderId="0" xfId="0" applyFill="1"/>
    <xf numFmtId="0" fontId="2" fillId="0" borderId="0" xfId="0" applyFont="1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6" fillId="0" borderId="5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left" vertical="center" wrapText="1"/>
    </xf>
    <xf numFmtId="0" fontId="6" fillId="0" borderId="7" xfId="1" applyFont="1" applyFill="1" applyBorder="1" applyAlignment="1">
      <alignment horizontal="center" vertical="center"/>
    </xf>
    <xf numFmtId="0" fontId="9" fillId="0" borderId="5" xfId="0" applyFont="1" applyFill="1" applyBorder="1"/>
    <xf numFmtId="0" fontId="3" fillId="0" borderId="5" xfId="0" applyFont="1" applyFill="1" applyBorder="1"/>
    <xf numFmtId="0" fontId="11" fillId="0" borderId="5" xfId="1" applyNumberFormat="1" applyFont="1" applyFill="1" applyBorder="1" applyAlignment="1">
      <alignment horizontal="center" vertical="center"/>
    </xf>
    <xf numFmtId="2" fontId="12" fillId="0" borderId="5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1" fontId="13" fillId="0" borderId="5" xfId="0" applyNumberFormat="1" applyFont="1" applyFill="1" applyBorder="1" applyProtection="1">
      <protection locked="0"/>
    </xf>
    <xf numFmtId="2" fontId="9" fillId="0" borderId="5" xfId="0" applyNumberFormat="1" applyFont="1" applyFill="1" applyBorder="1" applyProtection="1">
      <protection locked="0"/>
    </xf>
    <xf numFmtId="0" fontId="9" fillId="0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5" xfId="0" applyFont="1" applyFill="1" applyBorder="1"/>
    <xf numFmtId="0" fontId="4" fillId="0" borderId="2" xfId="0" applyFont="1" applyFill="1" applyBorder="1"/>
    <xf numFmtId="0" fontId="4" fillId="2" borderId="6" xfId="0" applyFont="1" applyFill="1" applyBorder="1"/>
    <xf numFmtId="0" fontId="0" fillId="2" borderId="12" xfId="0" applyFill="1" applyBorder="1"/>
    <xf numFmtId="49" fontId="4" fillId="2" borderId="2" xfId="0" applyNumberFormat="1" applyFont="1" applyFill="1" applyBorder="1" applyProtection="1">
      <protection locked="0"/>
    </xf>
    <xf numFmtId="0" fontId="4" fillId="2" borderId="1" xfId="0" applyFont="1" applyFill="1" applyBorder="1"/>
    <xf numFmtId="0" fontId="4" fillId="2" borderId="11" xfId="0" applyFont="1" applyFill="1" applyBorder="1"/>
    <xf numFmtId="0" fontId="4" fillId="2" borderId="2" xfId="0" applyFont="1" applyFill="1" applyBorder="1"/>
    <xf numFmtId="14" fontId="4" fillId="2" borderId="5" xfId="0" applyNumberFormat="1" applyFont="1" applyFill="1" applyBorder="1" applyProtection="1">
      <protection locked="0"/>
    </xf>
    <xf numFmtId="0" fontId="16" fillId="0" borderId="7" xfId="1" applyFont="1" applyFill="1" applyBorder="1" applyAlignment="1">
      <alignment horizontal="left" vertical="center" wrapText="1"/>
    </xf>
    <xf numFmtId="0" fontId="4" fillId="0" borderId="0" xfId="0" applyFont="1" applyFill="1"/>
    <xf numFmtId="0" fontId="9" fillId="0" borderId="7" xfId="0" applyFont="1" applyFill="1" applyBorder="1" applyAlignment="1">
      <alignment horizontal="center"/>
    </xf>
    <xf numFmtId="0" fontId="0" fillId="0" borderId="0" xfId="0" applyFill="1"/>
    <xf numFmtId="164" fontId="15" fillId="0" borderId="5" xfId="0" applyNumberFormat="1" applyFont="1" applyFill="1" applyBorder="1" applyAlignment="1">
      <alignment horizontal="center" vertical="center"/>
    </xf>
    <xf numFmtId="2" fontId="18" fillId="0" borderId="5" xfId="0" applyNumberFormat="1" applyFont="1" applyFill="1" applyBorder="1" applyProtection="1">
      <protection locked="0"/>
    </xf>
    <xf numFmtId="164" fontId="17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/>
    </xf>
    <xf numFmtId="164" fontId="15" fillId="0" borderId="5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 wrapText="1"/>
    </xf>
    <xf numFmtId="2" fontId="4" fillId="2" borderId="14" xfId="0" applyNumberFormat="1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2" fontId="4" fillId="2" borderId="8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2" fontId="4" fillId="2" borderId="14" xfId="0" applyNumberFormat="1" applyFont="1" applyFill="1" applyBorder="1" applyAlignment="1">
      <alignment horizontal="center"/>
    </xf>
    <xf numFmtId="0" fontId="4" fillId="2" borderId="15" xfId="0" applyFont="1" applyFill="1" applyBorder="1"/>
    <xf numFmtId="2" fontId="6" fillId="0" borderId="14" xfId="1" applyNumberFormat="1" applyFont="1" applyFill="1" applyBorder="1" applyAlignment="1">
      <alignment horizontal="center" vertical="center"/>
    </xf>
    <xf numFmtId="2" fontId="6" fillId="0" borderId="16" xfId="1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wrapText="1"/>
    </xf>
    <xf numFmtId="2" fontId="12" fillId="0" borderId="14" xfId="0" applyNumberFormat="1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8" xfId="0" applyFont="1" applyFill="1" applyBorder="1"/>
    <xf numFmtId="0" fontId="4" fillId="2" borderId="19" xfId="0" applyFont="1" applyFill="1" applyBorder="1"/>
    <xf numFmtId="2" fontId="9" fillId="0" borderId="14" xfId="0" applyNumberFormat="1" applyFont="1" applyFill="1" applyBorder="1" applyProtection="1">
      <protection locked="0"/>
    </xf>
    <xf numFmtId="0" fontId="9" fillId="0" borderId="5" xfId="0" applyFont="1" applyFill="1" applyBorder="1" applyAlignment="1">
      <alignment horizontal="left" vertical="center" wrapText="1"/>
    </xf>
    <xf numFmtId="0" fontId="14" fillId="0" borderId="7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/>
    </xf>
    <xf numFmtId="2" fontId="12" fillId="0" borderId="4" xfId="0" applyNumberFormat="1" applyFont="1" applyFill="1" applyBorder="1" applyAlignment="1">
      <alignment horizontal="center"/>
    </xf>
    <xf numFmtId="2" fontId="12" fillId="0" borderId="20" xfId="0" applyNumberFormat="1" applyFont="1" applyFill="1" applyBorder="1" applyAlignment="1">
      <alignment horizontal="center"/>
    </xf>
    <xf numFmtId="0" fontId="4" fillId="2" borderId="21" xfId="0" applyFont="1" applyFill="1" applyBorder="1"/>
    <xf numFmtId="0" fontId="7" fillId="0" borderId="21" xfId="1" applyFont="1" applyFill="1" applyBorder="1" applyAlignment="1">
      <alignment horizontal="center" vertical="center"/>
    </xf>
    <xf numFmtId="0" fontId="3" fillId="0" borderId="21" xfId="0" applyFont="1" applyFill="1" applyBorder="1"/>
    <xf numFmtId="0" fontId="14" fillId="0" borderId="22" xfId="1" applyFont="1" applyFill="1" applyBorder="1" applyAlignment="1">
      <alignment horizontal="center" vertical="center"/>
    </xf>
    <xf numFmtId="2" fontId="12" fillId="0" borderId="21" xfId="0" applyNumberFormat="1" applyFont="1" applyFill="1" applyBorder="1" applyAlignment="1">
      <alignment horizontal="center"/>
    </xf>
    <xf numFmtId="2" fontId="12" fillId="0" borderId="23" xfId="0" applyNumberFormat="1" applyFont="1" applyFill="1" applyBorder="1" applyAlignment="1">
      <alignment horizontal="center"/>
    </xf>
    <xf numFmtId="0" fontId="7" fillId="0" borderId="7" xfId="1" applyFont="1" applyFill="1" applyBorder="1" applyAlignment="1">
      <alignment horizontal="left" vertical="center" wrapText="1"/>
    </xf>
    <xf numFmtId="0" fontId="4" fillId="0" borderId="10" xfId="0" applyFont="1" applyFill="1" applyBorder="1"/>
    <xf numFmtId="0" fontId="4" fillId="2" borderId="13" xfId="0" applyFont="1" applyFill="1" applyBorder="1"/>
    <xf numFmtId="0" fontId="4" fillId="2" borderId="24" xfId="0" applyFont="1" applyFill="1" applyBorder="1"/>
    <xf numFmtId="0" fontId="4" fillId="2" borderId="8" xfId="0" applyFont="1" applyFill="1" applyBorder="1"/>
    <xf numFmtId="0" fontId="9" fillId="0" borderId="6" xfId="0" applyFont="1" applyFill="1" applyBorder="1" applyProtection="1">
      <protection locked="0"/>
    </xf>
    <xf numFmtId="164" fontId="19" fillId="0" borderId="7" xfId="1" applyNumberFormat="1" applyFont="1" applyFill="1" applyBorder="1" applyAlignment="1">
      <alignment horizontal="center" vertical="center"/>
    </xf>
    <xf numFmtId="164" fontId="19" fillId="0" borderId="22" xfId="1" applyNumberFormat="1" applyFont="1" applyFill="1" applyBorder="1" applyAlignment="1">
      <alignment horizontal="center" vertical="center"/>
    </xf>
    <xf numFmtId="0" fontId="9" fillId="0" borderId="5" xfId="0" applyFont="1" applyFill="1" applyBorder="1" applyProtection="1">
      <protection locked="0"/>
    </xf>
    <xf numFmtId="0" fontId="15" fillId="0" borderId="5" xfId="0" applyFont="1" applyFill="1" applyBorder="1"/>
    <xf numFmtId="0" fontId="2" fillId="2" borderId="5" xfId="0" applyFont="1" applyFill="1" applyBorder="1" applyAlignment="1">
      <alignment horizontal="center"/>
    </xf>
    <xf numFmtId="0" fontId="3" fillId="2" borderId="5" xfId="0" applyFont="1" applyFill="1" applyBorder="1"/>
    <xf numFmtId="164" fontId="2" fillId="2" borderId="5" xfId="0" applyNumberFormat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2" fontId="6" fillId="0" borderId="10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2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tabSelected="1" workbookViewId="0">
      <selection activeCell="F46" sqref="F46"/>
    </sheetView>
  </sheetViews>
  <sheetFormatPr defaultRowHeight="15" x14ac:dyDescent="0.25"/>
  <cols>
    <col min="2" max="2" width="10.7109375" bestFit="1" customWidth="1"/>
    <col min="4" max="4" width="35.28515625" customWidth="1"/>
    <col min="5" max="5" width="10.7109375" customWidth="1"/>
    <col min="7" max="7" width="7.7109375" customWidth="1"/>
    <col min="8" max="9" width="7.42578125" bestFit="1" customWidth="1"/>
    <col min="10" max="10" width="7" customWidth="1"/>
  </cols>
  <sheetData>
    <row r="1" spans="1:11" x14ac:dyDescent="0.25">
      <c r="D1" s="1"/>
      <c r="E1" s="1"/>
      <c r="F1" s="2" t="s">
        <v>0</v>
      </c>
      <c r="G1" s="1"/>
    </row>
    <row r="2" spans="1:11" x14ac:dyDescent="0.25">
      <c r="D2" s="1"/>
      <c r="E2" s="1"/>
      <c r="F2" s="3"/>
      <c r="G2" s="3"/>
    </row>
    <row r="3" spans="1:11" x14ac:dyDescent="0.25">
      <c r="A3" s="4"/>
      <c r="B3" s="4"/>
      <c r="D3" s="1"/>
      <c r="E3" s="2" t="s">
        <v>1</v>
      </c>
      <c r="F3" s="1"/>
      <c r="G3" s="3" t="s">
        <v>57</v>
      </c>
    </row>
    <row r="4" spans="1:11" x14ac:dyDescent="0.25">
      <c r="A4" s="4"/>
      <c r="B4" s="5"/>
      <c r="C4" s="4"/>
    </row>
    <row r="5" spans="1:11" x14ac:dyDescent="0.25">
      <c r="A5" s="20" t="s">
        <v>2</v>
      </c>
      <c r="B5" s="21"/>
      <c r="D5" s="6" t="s">
        <v>3</v>
      </c>
      <c r="E5" s="7"/>
      <c r="F5" s="7"/>
      <c r="G5" s="7"/>
      <c r="H5" s="7"/>
      <c r="I5" s="7"/>
      <c r="J5" s="7"/>
      <c r="K5" s="7"/>
    </row>
    <row r="6" spans="1:11" x14ac:dyDescent="0.25">
      <c r="A6" s="22" t="s">
        <v>4</v>
      </c>
      <c r="B6" s="23"/>
      <c r="D6" s="103" t="s">
        <v>55</v>
      </c>
      <c r="E6" s="103"/>
      <c r="F6" s="103"/>
      <c r="G6" s="103"/>
      <c r="H6" s="103"/>
      <c r="I6" s="103"/>
      <c r="J6" s="103"/>
      <c r="K6" s="103"/>
    </row>
    <row r="7" spans="1:11" x14ac:dyDescent="0.25">
      <c r="A7" s="5"/>
      <c r="B7" s="5"/>
      <c r="D7" s="19">
        <v>44995</v>
      </c>
      <c r="E7" s="18"/>
      <c r="F7" s="18"/>
      <c r="G7" s="18"/>
      <c r="H7" s="18"/>
      <c r="I7" s="18"/>
      <c r="J7" s="18"/>
      <c r="K7" s="18"/>
    </row>
    <row r="8" spans="1:11" x14ac:dyDescent="0.25">
      <c r="D8" s="107" t="s">
        <v>5</v>
      </c>
      <c r="E8" s="107"/>
      <c r="F8" s="107"/>
      <c r="G8" s="107"/>
      <c r="H8" s="107"/>
      <c r="I8" s="107"/>
      <c r="J8" s="107"/>
      <c r="K8" s="37"/>
    </row>
    <row r="9" spans="1:11" x14ac:dyDescent="0.25">
      <c r="A9" s="40" t="s">
        <v>6</v>
      </c>
      <c r="B9" s="104" t="s">
        <v>56</v>
      </c>
      <c r="C9" s="105"/>
      <c r="D9" s="106"/>
      <c r="E9" s="41"/>
      <c r="F9" s="42"/>
      <c r="G9" s="43"/>
      <c r="H9" s="44"/>
      <c r="I9" s="45"/>
      <c r="J9" s="46"/>
      <c r="K9" s="8"/>
    </row>
    <row r="10" spans="1:11" ht="26.25" x14ac:dyDescent="0.25">
      <c r="A10" s="56" t="s">
        <v>7</v>
      </c>
      <c r="B10" s="57" t="s">
        <v>8</v>
      </c>
      <c r="C10" s="58" t="s">
        <v>9</v>
      </c>
      <c r="D10" s="9"/>
      <c r="E10" s="9"/>
      <c r="F10" s="57" t="s">
        <v>10</v>
      </c>
      <c r="G10" s="59" t="s">
        <v>11</v>
      </c>
      <c r="H10" s="59" t="s">
        <v>12</v>
      </c>
      <c r="I10" s="59" t="s">
        <v>13</v>
      </c>
      <c r="J10" s="60" t="s">
        <v>14</v>
      </c>
      <c r="K10" s="48"/>
    </row>
    <row r="11" spans="1:11" x14ac:dyDescent="0.25">
      <c r="A11" s="61"/>
      <c r="B11" s="57"/>
      <c r="C11" s="62"/>
      <c r="D11" s="57" t="s">
        <v>15</v>
      </c>
      <c r="E11" s="57" t="s">
        <v>16</v>
      </c>
      <c r="F11" s="63"/>
      <c r="G11" s="64"/>
      <c r="H11" s="64"/>
      <c r="I11" s="65"/>
      <c r="J11" s="66"/>
      <c r="K11" s="48"/>
    </row>
    <row r="12" spans="1:11" x14ac:dyDescent="0.25">
      <c r="A12" s="67" t="s">
        <v>17</v>
      </c>
      <c r="B12" s="91"/>
      <c r="C12" s="97"/>
      <c r="D12" s="98" t="s">
        <v>18</v>
      </c>
      <c r="E12" s="57"/>
      <c r="F12" s="99"/>
      <c r="G12" s="100"/>
      <c r="H12" s="100"/>
      <c r="I12" s="100"/>
      <c r="J12" s="101"/>
      <c r="K12" s="48"/>
    </row>
    <row r="13" spans="1:11" ht="38.25" x14ac:dyDescent="0.25">
      <c r="A13" s="67"/>
      <c r="B13" s="27" t="s">
        <v>19</v>
      </c>
      <c r="C13" s="24">
        <v>330</v>
      </c>
      <c r="D13" s="76" t="s">
        <v>50</v>
      </c>
      <c r="E13" s="24">
        <v>180</v>
      </c>
      <c r="F13" s="51">
        <v>45.3</v>
      </c>
      <c r="G13" s="10">
        <v>362.67</v>
      </c>
      <c r="H13" s="102">
        <v>17.78</v>
      </c>
      <c r="I13" s="10">
        <v>17.77</v>
      </c>
      <c r="J13" s="68">
        <v>37.51</v>
      </c>
      <c r="K13" s="48"/>
    </row>
    <row r="14" spans="1:11" ht="15.75" x14ac:dyDescent="0.25">
      <c r="A14" s="67"/>
      <c r="B14" s="27" t="s">
        <v>20</v>
      </c>
      <c r="C14" s="24">
        <v>462</v>
      </c>
      <c r="D14" s="25" t="s">
        <v>51</v>
      </c>
      <c r="E14" s="26">
        <v>200</v>
      </c>
      <c r="F14" s="51">
        <v>7.5</v>
      </c>
      <c r="G14" s="11">
        <v>64</v>
      </c>
      <c r="H14" s="12">
        <v>1.6</v>
      </c>
      <c r="I14" s="11">
        <v>1.3</v>
      </c>
      <c r="J14" s="69">
        <v>11.5</v>
      </c>
      <c r="K14" s="48"/>
    </row>
    <row r="15" spans="1:11" ht="15.75" x14ac:dyDescent="0.25">
      <c r="A15" s="67"/>
      <c r="B15" s="27" t="s">
        <v>36</v>
      </c>
      <c r="C15" s="24"/>
      <c r="D15" s="47" t="s">
        <v>39</v>
      </c>
      <c r="E15" s="26">
        <v>30</v>
      </c>
      <c r="F15" s="51">
        <v>3.2</v>
      </c>
      <c r="G15" s="11">
        <v>70.5</v>
      </c>
      <c r="H15" s="12">
        <v>2.2799999999999998</v>
      </c>
      <c r="I15" s="11">
        <v>0.24</v>
      </c>
      <c r="J15" s="69">
        <v>14.76</v>
      </c>
      <c r="K15" s="48"/>
    </row>
    <row r="16" spans="1:11" ht="15.75" x14ac:dyDescent="0.25">
      <c r="A16" s="67"/>
      <c r="B16" s="92" t="s">
        <v>42</v>
      </c>
      <c r="C16" s="49">
        <v>459</v>
      </c>
      <c r="D16" s="87" t="s">
        <v>53</v>
      </c>
      <c r="E16" s="54">
        <v>120</v>
      </c>
      <c r="F16" s="55">
        <v>29</v>
      </c>
      <c r="G16" s="11">
        <v>137.34</v>
      </c>
      <c r="H16" s="12">
        <v>5.04</v>
      </c>
      <c r="I16" s="11">
        <v>4.8899999999999997</v>
      </c>
      <c r="J16" s="69">
        <v>18.36</v>
      </c>
      <c r="K16" s="48"/>
    </row>
    <row r="17" spans="1:11" ht="15.75" x14ac:dyDescent="0.25">
      <c r="A17" s="67"/>
      <c r="B17" s="38"/>
      <c r="C17" s="70"/>
      <c r="D17" s="28" t="s">
        <v>21</v>
      </c>
      <c r="E17" s="29">
        <f>SUM(E13:E16)</f>
        <v>530</v>
      </c>
      <c r="F17" s="53">
        <f>SUM(F13:F16)</f>
        <v>85</v>
      </c>
      <c r="G17" s="30">
        <f>SUM(G13:G16)</f>
        <v>634.51</v>
      </c>
      <c r="H17" s="30">
        <f t="shared" ref="H17:J17" si="0">SUM(H13:H16)</f>
        <v>26.700000000000003</v>
      </c>
      <c r="I17" s="30">
        <f t="shared" si="0"/>
        <v>24.2</v>
      </c>
      <c r="J17" s="71">
        <f t="shared" si="0"/>
        <v>82.13</v>
      </c>
      <c r="K17" s="48"/>
    </row>
    <row r="18" spans="1:11" ht="15.75" x14ac:dyDescent="0.25">
      <c r="A18" s="72" t="s">
        <v>22</v>
      </c>
      <c r="B18" s="39"/>
      <c r="C18" s="31"/>
      <c r="D18" s="28" t="s">
        <v>23</v>
      </c>
      <c r="E18" s="32"/>
      <c r="F18" s="51"/>
      <c r="G18" s="10"/>
      <c r="H18" s="10"/>
      <c r="I18" s="10"/>
      <c r="J18" s="68"/>
      <c r="K18" s="48"/>
    </row>
    <row r="19" spans="1:11" ht="38.25" x14ac:dyDescent="0.25">
      <c r="A19" s="73"/>
      <c r="B19" s="27" t="s">
        <v>19</v>
      </c>
      <c r="C19" s="24">
        <v>330</v>
      </c>
      <c r="D19" s="76" t="s">
        <v>52</v>
      </c>
      <c r="E19" s="24">
        <v>200</v>
      </c>
      <c r="F19" s="51">
        <v>50.3</v>
      </c>
      <c r="G19" s="10">
        <f>G13/180*200</f>
        <v>402.96666666666664</v>
      </c>
      <c r="H19" s="10">
        <f t="shared" ref="H19:J19" si="1">H13/180*200</f>
        <v>19.755555555555556</v>
      </c>
      <c r="I19" s="10">
        <f t="shared" si="1"/>
        <v>19.744444444444444</v>
      </c>
      <c r="J19" s="10">
        <f t="shared" si="1"/>
        <v>41.677777777777777</v>
      </c>
      <c r="K19" s="48"/>
    </row>
    <row r="20" spans="1:11" ht="15.75" x14ac:dyDescent="0.25">
      <c r="A20" s="73"/>
      <c r="B20" s="27" t="s">
        <v>20</v>
      </c>
      <c r="C20" s="24">
        <v>462</v>
      </c>
      <c r="D20" s="25" t="s">
        <v>51</v>
      </c>
      <c r="E20" s="26">
        <v>200</v>
      </c>
      <c r="F20" s="51">
        <v>7.5</v>
      </c>
      <c r="G20" s="11">
        <v>64</v>
      </c>
      <c r="H20" s="12">
        <v>1.6</v>
      </c>
      <c r="I20" s="11">
        <v>1.3</v>
      </c>
      <c r="J20" s="69">
        <v>11.5</v>
      </c>
      <c r="K20" s="48"/>
    </row>
    <row r="21" spans="1:11" ht="15.75" x14ac:dyDescent="0.25">
      <c r="A21" s="73"/>
      <c r="B21" s="27" t="s">
        <v>36</v>
      </c>
      <c r="C21" s="24"/>
      <c r="D21" s="47" t="s">
        <v>39</v>
      </c>
      <c r="E21" s="26">
        <v>30</v>
      </c>
      <c r="F21" s="51">
        <v>3.2</v>
      </c>
      <c r="G21" s="11">
        <v>70.5</v>
      </c>
      <c r="H21" s="12">
        <v>2.2799999999999998</v>
      </c>
      <c r="I21" s="11">
        <v>0.24</v>
      </c>
      <c r="J21" s="69">
        <v>14.76</v>
      </c>
      <c r="K21" s="48"/>
    </row>
    <row r="22" spans="1:11" ht="15.75" x14ac:dyDescent="0.25">
      <c r="A22" s="73"/>
      <c r="B22" s="92" t="s">
        <v>42</v>
      </c>
      <c r="C22" s="49">
        <v>459</v>
      </c>
      <c r="D22" s="87" t="s">
        <v>53</v>
      </c>
      <c r="E22" s="54">
        <v>120</v>
      </c>
      <c r="F22" s="55">
        <v>29</v>
      </c>
      <c r="G22" s="11">
        <v>137.34</v>
      </c>
      <c r="H22" s="12">
        <v>5.04</v>
      </c>
      <c r="I22" s="11">
        <v>4.8899999999999997</v>
      </c>
      <c r="J22" s="69">
        <v>18.36</v>
      </c>
      <c r="K22" s="48"/>
    </row>
    <row r="23" spans="1:11" ht="14.25" customHeight="1" x14ac:dyDescent="0.25">
      <c r="A23" s="74"/>
      <c r="B23" s="88"/>
      <c r="C23" s="70"/>
      <c r="D23" s="28" t="s">
        <v>24</v>
      </c>
      <c r="E23" s="29">
        <f>SUM(E19:E22)</f>
        <v>550</v>
      </c>
      <c r="F23" s="53">
        <f>SUM(F19:F22)</f>
        <v>90</v>
      </c>
      <c r="G23" s="30">
        <f>SUM(G19:G22)</f>
        <v>674.80666666666673</v>
      </c>
      <c r="H23" s="30">
        <f t="shared" ref="H23:I23" si="2">SUM(H19:H22)</f>
        <v>28.675555555555558</v>
      </c>
      <c r="I23" s="30">
        <f t="shared" si="2"/>
        <v>26.174444444444443</v>
      </c>
      <c r="J23" s="71">
        <f>SUM(J19:J22)</f>
        <v>86.297777777777782</v>
      </c>
      <c r="K23" s="48"/>
    </row>
    <row r="24" spans="1:11" ht="2.25" hidden="1" customHeight="1" x14ac:dyDescent="0.25">
      <c r="A24" s="73"/>
      <c r="B24" s="95" t="s">
        <v>42</v>
      </c>
      <c r="C24" s="24"/>
      <c r="D24" s="87" t="s">
        <v>43</v>
      </c>
      <c r="E24" s="26">
        <v>20</v>
      </c>
      <c r="F24" s="51">
        <v>6</v>
      </c>
      <c r="G24" s="11">
        <v>82.8</v>
      </c>
      <c r="H24" s="12">
        <v>2.35</v>
      </c>
      <c r="I24" s="11">
        <v>4.0599999999999996</v>
      </c>
      <c r="J24" s="69">
        <v>13.24</v>
      </c>
      <c r="K24" s="48"/>
    </row>
    <row r="25" spans="1:11" ht="15.75" hidden="1" x14ac:dyDescent="0.25">
      <c r="A25" s="74"/>
      <c r="B25" s="88"/>
      <c r="C25" s="70"/>
      <c r="D25" s="28" t="s">
        <v>24</v>
      </c>
      <c r="E25" s="29">
        <f>SUM(E20:E24)</f>
        <v>920</v>
      </c>
      <c r="F25" s="53">
        <f>SUM(F20:F24)</f>
        <v>135.69999999999999</v>
      </c>
      <c r="G25" s="30" t="s">
        <v>44</v>
      </c>
      <c r="H25" s="30">
        <f>SUM(H20:H24)</f>
        <v>39.945555555555558</v>
      </c>
      <c r="I25" s="30">
        <f>SUM(I20:I24)</f>
        <v>36.664444444444442</v>
      </c>
      <c r="J25" s="71">
        <f>SUM(J20:J24)</f>
        <v>144.1577777777778</v>
      </c>
      <c r="K25" s="48"/>
    </row>
    <row r="26" spans="1:11" ht="15.75" x14ac:dyDescent="0.25">
      <c r="A26" s="72" t="s">
        <v>25</v>
      </c>
      <c r="B26" s="38"/>
      <c r="C26" s="33"/>
      <c r="D26" s="28" t="s">
        <v>26</v>
      </c>
      <c r="E26" s="34"/>
      <c r="F26" s="52"/>
      <c r="G26" s="35"/>
      <c r="H26" s="35"/>
      <c r="I26" s="35"/>
      <c r="J26" s="75"/>
      <c r="K26" s="48"/>
    </row>
    <row r="27" spans="1:11" ht="69.75" x14ac:dyDescent="0.25">
      <c r="A27" s="73"/>
      <c r="B27" s="27" t="s">
        <v>33</v>
      </c>
      <c r="C27" s="24">
        <v>116</v>
      </c>
      <c r="D27" s="13" t="s">
        <v>45</v>
      </c>
      <c r="E27" s="36">
        <v>200</v>
      </c>
      <c r="F27" s="51">
        <v>18.8</v>
      </c>
      <c r="G27" s="10">
        <v>157.1</v>
      </c>
      <c r="H27" s="10">
        <v>9.94</v>
      </c>
      <c r="I27" s="10">
        <v>7.16</v>
      </c>
      <c r="J27" s="68">
        <v>13.4</v>
      </c>
      <c r="K27" s="48"/>
    </row>
    <row r="28" spans="1:11" ht="54" x14ac:dyDescent="0.25">
      <c r="A28" s="73"/>
      <c r="B28" s="27" t="s">
        <v>34</v>
      </c>
      <c r="C28" s="24">
        <v>372</v>
      </c>
      <c r="D28" s="13" t="s">
        <v>46</v>
      </c>
      <c r="E28" s="26">
        <v>120</v>
      </c>
      <c r="F28" s="51">
        <v>40</v>
      </c>
      <c r="G28" s="11">
        <v>181.46</v>
      </c>
      <c r="H28" s="12">
        <v>14.49</v>
      </c>
      <c r="I28" s="11">
        <v>9.39</v>
      </c>
      <c r="J28" s="69">
        <v>9.83</v>
      </c>
      <c r="K28" s="48"/>
    </row>
    <row r="29" spans="1:11" ht="27" x14ac:dyDescent="0.25">
      <c r="A29" s="73"/>
      <c r="B29" s="27" t="s">
        <v>37</v>
      </c>
      <c r="C29" s="26">
        <v>207</v>
      </c>
      <c r="D29" s="76" t="s">
        <v>47</v>
      </c>
      <c r="E29" s="26">
        <v>150</v>
      </c>
      <c r="F29" s="51">
        <v>12</v>
      </c>
      <c r="G29" s="11">
        <v>145.94999999999999</v>
      </c>
      <c r="H29" s="12">
        <v>3.24</v>
      </c>
      <c r="I29" s="11">
        <v>4.74</v>
      </c>
      <c r="J29" s="69">
        <v>22.58</v>
      </c>
      <c r="K29" s="48"/>
    </row>
    <row r="30" spans="1:11" ht="27" x14ac:dyDescent="0.25">
      <c r="A30" s="73"/>
      <c r="B30" s="27" t="s">
        <v>41</v>
      </c>
      <c r="C30" s="24">
        <v>461</v>
      </c>
      <c r="D30" s="25" t="s">
        <v>48</v>
      </c>
      <c r="E30" s="26">
        <v>200</v>
      </c>
      <c r="F30" s="51">
        <v>4</v>
      </c>
      <c r="G30" s="11">
        <v>56</v>
      </c>
      <c r="H30" s="12">
        <v>0</v>
      </c>
      <c r="I30" s="11">
        <v>0.01</v>
      </c>
      <c r="J30" s="69">
        <v>14</v>
      </c>
      <c r="K30" s="48"/>
    </row>
    <row r="31" spans="1:11" ht="15.75" x14ac:dyDescent="0.25">
      <c r="A31" s="73"/>
      <c r="B31" s="27" t="s">
        <v>27</v>
      </c>
      <c r="C31" s="36"/>
      <c r="D31" s="47" t="s">
        <v>40</v>
      </c>
      <c r="E31" s="26">
        <v>40</v>
      </c>
      <c r="F31" s="51">
        <v>3.2</v>
      </c>
      <c r="G31" s="11">
        <v>70.5</v>
      </c>
      <c r="H31" s="12">
        <v>2.2799999999999998</v>
      </c>
      <c r="I31" s="11">
        <v>0.24</v>
      </c>
      <c r="J31" s="69">
        <v>14.76</v>
      </c>
      <c r="K31" s="48"/>
    </row>
    <row r="32" spans="1:11" ht="15.75" x14ac:dyDescent="0.25">
      <c r="A32" s="73"/>
      <c r="B32" s="27" t="s">
        <v>28</v>
      </c>
      <c r="C32" s="36"/>
      <c r="D32" s="47" t="s">
        <v>35</v>
      </c>
      <c r="E32" s="26">
        <v>20</v>
      </c>
      <c r="F32" s="51">
        <v>2</v>
      </c>
      <c r="G32" s="11">
        <v>37.4</v>
      </c>
      <c r="H32" s="12">
        <v>1.46</v>
      </c>
      <c r="I32" s="11">
        <v>0.26</v>
      </c>
      <c r="J32" s="69">
        <v>7.28</v>
      </c>
      <c r="K32" s="48"/>
    </row>
    <row r="33" spans="1:11" ht="15.75" x14ac:dyDescent="0.25">
      <c r="A33" s="73"/>
      <c r="B33" s="92" t="s">
        <v>42</v>
      </c>
      <c r="C33" s="49">
        <v>459</v>
      </c>
      <c r="D33" s="96" t="s">
        <v>54</v>
      </c>
      <c r="E33" s="54">
        <v>180</v>
      </c>
      <c r="F33" s="55">
        <v>25</v>
      </c>
      <c r="G33" s="11">
        <v>137.34</v>
      </c>
      <c r="H33" s="12">
        <v>5.04</v>
      </c>
      <c r="I33" s="11">
        <v>4.8899999999999997</v>
      </c>
      <c r="J33" s="69">
        <v>18.36</v>
      </c>
      <c r="K33" s="48"/>
    </row>
    <row r="34" spans="1:11" ht="15.75" x14ac:dyDescent="0.25">
      <c r="A34" s="74"/>
      <c r="B34" s="38"/>
      <c r="C34" s="33"/>
      <c r="D34" s="28" t="s">
        <v>29</v>
      </c>
      <c r="E34" s="77">
        <f t="shared" ref="E34:J34" si="3">SUM(E27:E33)</f>
        <v>910</v>
      </c>
      <c r="F34" s="93">
        <f t="shared" si="3"/>
        <v>105</v>
      </c>
      <c r="G34" s="30">
        <f t="shared" si="3"/>
        <v>785.75</v>
      </c>
      <c r="H34" s="30">
        <f t="shared" si="3"/>
        <v>36.450000000000003</v>
      </c>
      <c r="I34" s="30">
        <f t="shared" si="3"/>
        <v>26.69</v>
      </c>
      <c r="J34" s="71">
        <f t="shared" si="3"/>
        <v>100.21000000000001</v>
      </c>
      <c r="K34" s="48"/>
    </row>
    <row r="35" spans="1:11" ht="15.75" x14ac:dyDescent="0.25">
      <c r="A35" s="67"/>
      <c r="B35" s="38"/>
      <c r="C35" s="33"/>
      <c r="D35" s="28" t="s">
        <v>30</v>
      </c>
      <c r="E35" s="78"/>
      <c r="F35" s="53"/>
      <c r="G35" s="79"/>
      <c r="H35" s="79"/>
      <c r="I35" s="79"/>
      <c r="J35" s="80"/>
      <c r="K35" s="50"/>
    </row>
    <row r="36" spans="1:11" ht="69.75" x14ac:dyDescent="0.25">
      <c r="A36" s="67" t="s">
        <v>25</v>
      </c>
      <c r="B36" s="27" t="s">
        <v>33</v>
      </c>
      <c r="C36" s="24">
        <v>116</v>
      </c>
      <c r="D36" s="13" t="s">
        <v>45</v>
      </c>
      <c r="E36" s="36">
        <v>250</v>
      </c>
      <c r="F36" s="51">
        <v>25.2</v>
      </c>
      <c r="G36" s="10">
        <v>196.38</v>
      </c>
      <c r="H36" s="10">
        <v>12.43</v>
      </c>
      <c r="I36" s="10">
        <v>8.9499999999999993</v>
      </c>
      <c r="J36" s="68">
        <v>16.75</v>
      </c>
      <c r="K36" s="50"/>
    </row>
    <row r="37" spans="1:11" ht="54" x14ac:dyDescent="0.25">
      <c r="A37" s="67"/>
      <c r="B37" s="27" t="s">
        <v>34</v>
      </c>
      <c r="C37" s="24">
        <v>372</v>
      </c>
      <c r="D37" s="13" t="s">
        <v>49</v>
      </c>
      <c r="E37" s="26">
        <v>130</v>
      </c>
      <c r="F37" s="51">
        <v>44.6</v>
      </c>
      <c r="G37" s="11">
        <f>G28/120*130</f>
        <v>196.58166666666668</v>
      </c>
      <c r="H37" s="11">
        <f t="shared" ref="H37:J37" si="4">H28/120*130</f>
        <v>15.6975</v>
      </c>
      <c r="I37" s="11">
        <f t="shared" si="4"/>
        <v>10.172499999999999</v>
      </c>
      <c r="J37" s="69">
        <f t="shared" si="4"/>
        <v>10.649166666666666</v>
      </c>
      <c r="K37" s="50"/>
    </row>
    <row r="38" spans="1:11" ht="27" x14ac:dyDescent="0.25">
      <c r="A38" s="67"/>
      <c r="B38" s="27" t="s">
        <v>37</v>
      </c>
      <c r="C38" s="26">
        <v>207</v>
      </c>
      <c r="D38" s="76" t="s">
        <v>47</v>
      </c>
      <c r="E38" s="26">
        <v>200</v>
      </c>
      <c r="F38" s="51">
        <v>16</v>
      </c>
      <c r="G38" s="11">
        <f>G29/150*200</f>
        <v>194.6</v>
      </c>
      <c r="H38" s="11">
        <f t="shared" ref="H38:J38" si="5">H29/150*200</f>
        <v>4.32</v>
      </c>
      <c r="I38" s="11">
        <f t="shared" si="5"/>
        <v>6.32</v>
      </c>
      <c r="J38" s="69">
        <f t="shared" si="5"/>
        <v>30.106666666666666</v>
      </c>
      <c r="K38" s="50"/>
    </row>
    <row r="39" spans="1:11" ht="27" x14ac:dyDescent="0.25">
      <c r="A39" s="67"/>
      <c r="B39" s="27" t="s">
        <v>41</v>
      </c>
      <c r="C39" s="24">
        <v>461</v>
      </c>
      <c r="D39" s="25" t="s">
        <v>48</v>
      </c>
      <c r="E39" s="26">
        <v>200</v>
      </c>
      <c r="F39" s="51">
        <v>4</v>
      </c>
      <c r="G39" s="11">
        <v>56</v>
      </c>
      <c r="H39" s="12">
        <v>0</v>
      </c>
      <c r="I39" s="11">
        <v>0.01</v>
      </c>
      <c r="J39" s="69">
        <v>14</v>
      </c>
      <c r="K39" s="50"/>
    </row>
    <row r="40" spans="1:11" ht="15.75" x14ac:dyDescent="0.25">
      <c r="A40" s="67"/>
      <c r="B40" s="27" t="s">
        <v>27</v>
      </c>
      <c r="C40" s="36"/>
      <c r="D40" s="47" t="s">
        <v>40</v>
      </c>
      <c r="E40" s="26">
        <v>40</v>
      </c>
      <c r="F40" s="51">
        <v>3.2</v>
      </c>
      <c r="G40" s="11">
        <v>70.5</v>
      </c>
      <c r="H40" s="12">
        <v>2.2799999999999998</v>
      </c>
      <c r="I40" s="11">
        <v>0.24</v>
      </c>
      <c r="J40" s="69">
        <v>14.76</v>
      </c>
      <c r="K40" s="50"/>
    </row>
    <row r="41" spans="1:11" ht="15.75" x14ac:dyDescent="0.25">
      <c r="A41" s="67"/>
      <c r="B41" s="27" t="s">
        <v>28</v>
      </c>
      <c r="C41" s="36"/>
      <c r="D41" s="47" t="s">
        <v>35</v>
      </c>
      <c r="E41" s="26">
        <v>30</v>
      </c>
      <c r="F41" s="51">
        <v>2</v>
      </c>
      <c r="G41" s="11">
        <v>37.4</v>
      </c>
      <c r="H41" s="12">
        <v>1.46</v>
      </c>
      <c r="I41" s="11">
        <v>0.26</v>
      </c>
      <c r="J41" s="69">
        <v>7.28</v>
      </c>
      <c r="K41" s="14"/>
    </row>
    <row r="42" spans="1:11" ht="15.75" x14ac:dyDescent="0.25">
      <c r="A42" s="89"/>
      <c r="B42" s="92" t="s">
        <v>42</v>
      </c>
      <c r="C42" s="49">
        <v>459</v>
      </c>
      <c r="D42" s="96" t="s">
        <v>54</v>
      </c>
      <c r="E42" s="54">
        <v>180</v>
      </c>
      <c r="F42" s="55">
        <v>25</v>
      </c>
      <c r="G42" s="11">
        <v>137.34</v>
      </c>
      <c r="H42" s="12">
        <v>5.04</v>
      </c>
      <c r="I42" s="11">
        <v>4.8899999999999997</v>
      </c>
      <c r="J42" s="69">
        <v>18.36</v>
      </c>
      <c r="K42" s="14"/>
    </row>
    <row r="43" spans="1:11" ht="16.5" thickBot="1" x14ac:dyDescent="0.3">
      <c r="A43" s="90"/>
      <c r="B43" s="81"/>
      <c r="C43" s="82"/>
      <c r="D43" s="83" t="s">
        <v>38</v>
      </c>
      <c r="E43" s="84">
        <f>SUM(E36:E42)</f>
        <v>1030</v>
      </c>
      <c r="F43" s="94">
        <f>SUM(F36:F42)</f>
        <v>120</v>
      </c>
      <c r="G43" s="85">
        <f>SUM(G36:G42)</f>
        <v>888.80166666666673</v>
      </c>
      <c r="H43" s="85">
        <f t="shared" ref="H43:I43" si="6">SUM(H36:H42)</f>
        <v>41.227499999999999</v>
      </c>
      <c r="I43" s="85">
        <f t="shared" si="6"/>
        <v>30.842500000000001</v>
      </c>
      <c r="J43" s="86">
        <f>SUM(J36:J42)</f>
        <v>111.90583333333333</v>
      </c>
      <c r="K43" s="16"/>
    </row>
    <row r="44" spans="1:11" x14ac:dyDescent="0.25">
      <c r="A44" s="17"/>
      <c r="F44" s="16"/>
      <c r="G44" s="16"/>
      <c r="H44" s="16"/>
      <c r="I44" s="16"/>
      <c r="J44" s="16"/>
      <c r="K44" s="14"/>
    </row>
    <row r="45" spans="1:11" x14ac:dyDescent="0.25">
      <c r="A45" s="17" t="s">
        <v>58</v>
      </c>
      <c r="C45" t="s">
        <v>59</v>
      </c>
      <c r="F45" s="16"/>
      <c r="G45" s="16"/>
      <c r="H45" s="16"/>
      <c r="I45" s="16"/>
      <c r="J45" s="16"/>
      <c r="K45" s="14"/>
    </row>
    <row r="46" spans="1:11" x14ac:dyDescent="0.25">
      <c r="A46" s="17"/>
      <c r="F46" s="16"/>
      <c r="G46" s="16"/>
      <c r="H46" s="16"/>
      <c r="I46" s="16"/>
      <c r="J46" s="16"/>
      <c r="K46" s="14"/>
    </row>
    <row r="47" spans="1:11" x14ac:dyDescent="0.25">
      <c r="A47" s="15" t="s">
        <v>31</v>
      </c>
      <c r="B47" s="5"/>
      <c r="C47" s="5"/>
      <c r="D47" s="16"/>
      <c r="E47" s="16"/>
      <c r="F47" s="16"/>
      <c r="G47" s="16"/>
      <c r="H47" s="16"/>
      <c r="I47" s="16"/>
      <c r="K47" s="14"/>
    </row>
    <row r="48" spans="1:11" x14ac:dyDescent="0.25">
      <c r="A48" s="15"/>
      <c r="K48" s="14"/>
    </row>
    <row r="49" spans="1:1" x14ac:dyDescent="0.25">
      <c r="A49" s="15" t="s">
        <v>32</v>
      </c>
    </row>
  </sheetData>
  <mergeCells count="3">
    <mergeCell ref="D6:K6"/>
    <mergeCell ref="B9:D9"/>
    <mergeCell ref="D8:J8"/>
  </mergeCells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2023-03-06T13:46:47Z</dcterms:modified>
</cp:coreProperties>
</file>